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M:\citg\ps\bestuur\3. Functies\5. Onderwijs\2. Bachelor\Studieplanning\"/>
    </mc:Choice>
  </mc:AlternateContent>
  <xr:revisionPtr revIDLastSave="0" documentId="8_{160E244F-A214-4186-BCDC-B8E1802AAFED}" xr6:coauthVersionLast="47" xr6:coauthVersionMax="47" xr10:uidLastSave="{00000000-0000-0000-0000-000000000000}"/>
  <bookViews>
    <workbookView xWindow="-120" yWindow="-120" windowWidth="29040" windowHeight="15720" xr2:uid="{00000000-000D-0000-FFFF-FFFF00000000}"/>
  </bookViews>
  <sheets>
    <sheet name="Persoonlijke studieplanning"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15" i="1" l="1"/>
  <c r="M92" i="1"/>
  <c r="M93" i="1"/>
  <c r="M94" i="1"/>
  <c r="C59" i="1"/>
  <c r="H78" i="1"/>
  <c r="I78" i="1" s="1"/>
  <c r="C15" i="1"/>
  <c r="C16" i="1"/>
  <c r="C17" i="1"/>
  <c r="C18" i="1"/>
  <c r="F15" i="1"/>
  <c r="I15" i="1"/>
  <c r="L15" i="1"/>
  <c r="F16" i="1"/>
  <c r="I16" i="1"/>
  <c r="L16" i="1"/>
  <c r="F17" i="1"/>
  <c r="I17" i="1"/>
  <c r="L17" i="1"/>
  <c r="F18" i="1"/>
  <c r="I18" i="1"/>
  <c r="L18" i="1"/>
  <c r="M104" i="1"/>
  <c r="K80" i="1" l="1"/>
  <c r="L80" i="1" s="1"/>
  <c r="M103" i="1"/>
  <c r="K79" i="1" s="1"/>
  <c r="L79" i="1" s="1"/>
  <c r="M102" i="1"/>
  <c r="K78" i="1" s="1"/>
  <c r="L78" i="1" s="1"/>
  <c r="M101" i="1"/>
  <c r="M100" i="1"/>
  <c r="K76" i="1" s="1"/>
  <c r="M99" i="1"/>
  <c r="K75" i="1" s="1"/>
  <c r="L75" i="1" s="1"/>
  <c r="M98" i="1"/>
  <c r="K74" i="1" s="1"/>
  <c r="L74" i="1" s="1"/>
  <c r="M97" i="1"/>
  <c r="K73" i="1" s="1"/>
  <c r="L73" i="1" s="1"/>
  <c r="M96" i="1"/>
  <c r="K72" i="1" s="1"/>
  <c r="L72" i="1" s="1"/>
  <c r="M95" i="1"/>
  <c r="K71" i="1" s="1"/>
  <c r="L71" i="1" s="1"/>
  <c r="K70" i="1"/>
  <c r="L70" i="1" s="1"/>
  <c r="K69" i="1"/>
  <c r="L69" i="1" s="1"/>
  <c r="K68" i="1"/>
  <c r="L68" i="1" s="1"/>
  <c r="J111" i="1"/>
  <c r="J110" i="1"/>
  <c r="J109" i="1"/>
  <c r="J108" i="1"/>
  <c r="J107" i="1"/>
  <c r="H83" i="1" s="1"/>
  <c r="I83" i="1" s="1"/>
  <c r="J106" i="1"/>
  <c r="H82" i="1" s="1"/>
  <c r="I82" i="1" s="1"/>
  <c r="J105" i="1"/>
  <c r="H81" i="1" s="1"/>
  <c r="I81" i="1" s="1"/>
  <c r="J104" i="1"/>
  <c r="H80" i="1" s="1"/>
  <c r="I80" i="1" s="1"/>
  <c r="J103" i="1"/>
  <c r="H79" i="1" s="1"/>
  <c r="M91" i="1"/>
  <c r="J101" i="1"/>
  <c r="J100" i="1"/>
  <c r="H76" i="1" s="1"/>
  <c r="I76" i="1" s="1"/>
  <c r="J99" i="1"/>
  <c r="H75" i="1" s="1"/>
  <c r="I75" i="1" s="1"/>
  <c r="J98" i="1"/>
  <c r="H74" i="1" s="1"/>
  <c r="I74" i="1" s="1"/>
  <c r="J97" i="1"/>
  <c r="H73" i="1" s="1"/>
  <c r="I73" i="1" s="1"/>
  <c r="J96" i="1"/>
  <c r="H72" i="1" s="1"/>
  <c r="I72" i="1" s="1"/>
  <c r="J95" i="1"/>
  <c r="H71" i="1" s="1"/>
  <c r="I71" i="1" s="1"/>
  <c r="J94" i="1"/>
  <c r="H70" i="1" s="1"/>
  <c r="I70" i="1" s="1"/>
  <c r="J93" i="1"/>
  <c r="H69" i="1" s="1"/>
  <c r="I69" i="1" s="1"/>
  <c r="J92" i="1"/>
  <c r="H68" i="1" s="1"/>
  <c r="I68" i="1" s="1"/>
  <c r="G100" i="1"/>
  <c r="E76" i="1" s="1"/>
  <c r="F76" i="1" s="1"/>
  <c r="G99" i="1"/>
  <c r="E75" i="1" s="1"/>
  <c r="F75" i="1" s="1"/>
  <c r="G98" i="1"/>
  <c r="E74" i="1" s="1"/>
  <c r="F74" i="1" s="1"/>
  <c r="G97" i="1"/>
  <c r="E73" i="1" s="1"/>
  <c r="F73" i="1" s="1"/>
  <c r="G96" i="1"/>
  <c r="E72" i="1" s="1"/>
  <c r="F72" i="1" s="1"/>
  <c r="G95" i="1"/>
  <c r="E71" i="1" s="1"/>
  <c r="F71" i="1" s="1"/>
  <c r="G94" i="1"/>
  <c r="E70" i="1" s="1"/>
  <c r="F70" i="1" s="1"/>
  <c r="G93" i="1"/>
  <c r="E69" i="1" s="1"/>
  <c r="F69" i="1" s="1"/>
  <c r="G92" i="1"/>
  <c r="E68" i="1" s="1"/>
  <c r="F68" i="1" s="1"/>
  <c r="D93" i="1"/>
  <c r="B69" i="1" s="1"/>
  <c r="C69" i="1" s="1"/>
  <c r="D94" i="1"/>
  <c r="B70" i="1" s="1"/>
  <c r="C70" i="1" s="1"/>
  <c r="D95" i="1"/>
  <c r="B71" i="1" s="1"/>
  <c r="C71" i="1" s="1"/>
  <c r="D96" i="1"/>
  <c r="B72" i="1" s="1"/>
  <c r="C72" i="1" s="1"/>
  <c r="D97" i="1"/>
  <c r="D98" i="1"/>
  <c r="B74" i="1" s="1"/>
  <c r="C74" i="1" s="1"/>
  <c r="D99" i="1"/>
  <c r="B75" i="1" s="1"/>
  <c r="C75" i="1" s="1"/>
  <c r="D100" i="1"/>
  <c r="B76" i="1" s="1"/>
  <c r="C76" i="1" s="1"/>
  <c r="D92" i="1"/>
  <c r="P66" i="1"/>
  <c r="M66" i="1"/>
  <c r="J66" i="1"/>
  <c r="G66" i="1"/>
  <c r="D66" i="1"/>
  <c r="P65" i="1"/>
  <c r="O65" i="1"/>
  <c r="M65" i="1"/>
  <c r="L65" i="1"/>
  <c r="J65" i="1"/>
  <c r="G65" i="1"/>
  <c r="F65" i="1"/>
  <c r="D65" i="1"/>
  <c r="C65" i="1"/>
  <c r="O64" i="1"/>
  <c r="L64" i="1"/>
  <c r="I64" i="1"/>
  <c r="F64" i="1"/>
  <c r="C64" i="1"/>
  <c r="O63" i="1"/>
  <c r="L63" i="1"/>
  <c r="I63" i="1"/>
  <c r="F63" i="1"/>
  <c r="C63" i="1"/>
  <c r="O62" i="1"/>
  <c r="L62" i="1"/>
  <c r="I62" i="1"/>
  <c r="F62" i="1"/>
  <c r="C62" i="1"/>
  <c r="O61" i="1"/>
  <c r="L61" i="1"/>
  <c r="I61" i="1"/>
  <c r="F61" i="1"/>
  <c r="C61" i="1"/>
  <c r="O60" i="1"/>
  <c r="L60" i="1"/>
  <c r="I60" i="1"/>
  <c r="F60" i="1"/>
  <c r="C60" i="1"/>
  <c r="O59" i="1"/>
  <c r="L59" i="1"/>
  <c r="I59" i="1"/>
  <c r="I65" i="1" s="1"/>
  <c r="F59" i="1"/>
  <c r="P55" i="1"/>
  <c r="M55" i="1"/>
  <c r="J55" i="1"/>
  <c r="G55" i="1"/>
  <c r="D55" i="1"/>
  <c r="P54" i="1"/>
  <c r="O54" i="1"/>
  <c r="M54" i="1"/>
  <c r="L54" i="1"/>
  <c r="J54" i="1"/>
  <c r="I54" i="1"/>
  <c r="G54" i="1"/>
  <c r="F54" i="1"/>
  <c r="D54" i="1"/>
  <c r="O53" i="1"/>
  <c r="L53" i="1"/>
  <c r="I53" i="1"/>
  <c r="F53" i="1"/>
  <c r="C53" i="1"/>
  <c r="O52" i="1"/>
  <c r="L52" i="1"/>
  <c r="I52" i="1"/>
  <c r="F52" i="1"/>
  <c r="C52" i="1"/>
  <c r="O51" i="1"/>
  <c r="L51" i="1"/>
  <c r="I51" i="1"/>
  <c r="F51" i="1"/>
  <c r="C51" i="1"/>
  <c r="O50" i="1"/>
  <c r="L50" i="1"/>
  <c r="I50" i="1"/>
  <c r="F50" i="1"/>
  <c r="C50" i="1"/>
  <c r="O49" i="1"/>
  <c r="L49" i="1"/>
  <c r="I49" i="1"/>
  <c r="F49" i="1"/>
  <c r="C49" i="1"/>
  <c r="O48" i="1"/>
  <c r="L48" i="1"/>
  <c r="I48" i="1"/>
  <c r="F48" i="1"/>
  <c r="C48" i="1"/>
  <c r="C54" i="1" s="1"/>
  <c r="P44" i="1"/>
  <c r="M44" i="1"/>
  <c r="J44" i="1"/>
  <c r="G44" i="1"/>
  <c r="D44" i="1"/>
  <c r="P43" i="1"/>
  <c r="O43" i="1"/>
  <c r="M43" i="1"/>
  <c r="L43" i="1"/>
  <c r="J43" i="1"/>
  <c r="G43" i="1"/>
  <c r="F43" i="1"/>
  <c r="D43" i="1"/>
  <c r="C43" i="1"/>
  <c r="O42" i="1"/>
  <c r="L42" i="1"/>
  <c r="I42" i="1"/>
  <c r="F42" i="1"/>
  <c r="C42" i="1"/>
  <c r="O41" i="1"/>
  <c r="L41" i="1"/>
  <c r="I41" i="1"/>
  <c r="F41" i="1"/>
  <c r="C41" i="1"/>
  <c r="O40" i="1"/>
  <c r="L40" i="1"/>
  <c r="I40" i="1"/>
  <c r="F40" i="1"/>
  <c r="C40" i="1"/>
  <c r="O39" i="1"/>
  <c r="L39" i="1"/>
  <c r="I39" i="1"/>
  <c r="F39" i="1"/>
  <c r="C39" i="1"/>
  <c r="O38" i="1"/>
  <c r="L38" i="1"/>
  <c r="I38" i="1"/>
  <c r="F38" i="1"/>
  <c r="C38" i="1"/>
  <c r="O37" i="1"/>
  <c r="L37" i="1"/>
  <c r="I37" i="1"/>
  <c r="I43" i="1" s="1"/>
  <c r="F37" i="1"/>
  <c r="C37" i="1"/>
  <c r="P33" i="1"/>
  <c r="M33" i="1"/>
  <c r="J33" i="1"/>
  <c r="G33" i="1"/>
  <c r="D33" i="1"/>
  <c r="P32" i="1"/>
  <c r="O32" i="1"/>
  <c r="M32" i="1"/>
  <c r="L32" i="1"/>
  <c r="J32" i="1"/>
  <c r="I32" i="1"/>
  <c r="G32" i="1"/>
  <c r="F32" i="1"/>
  <c r="D32" i="1"/>
  <c r="C32" i="1"/>
  <c r="O31" i="1"/>
  <c r="L31" i="1"/>
  <c r="I31" i="1"/>
  <c r="F31" i="1"/>
  <c r="C31" i="1"/>
  <c r="O30" i="1"/>
  <c r="L30" i="1"/>
  <c r="I30" i="1"/>
  <c r="F30" i="1"/>
  <c r="C30" i="1"/>
  <c r="O29" i="1"/>
  <c r="L29" i="1"/>
  <c r="I29" i="1"/>
  <c r="F29" i="1"/>
  <c r="C29" i="1"/>
  <c r="O28" i="1"/>
  <c r="L28" i="1"/>
  <c r="I28" i="1"/>
  <c r="F28" i="1"/>
  <c r="C28" i="1"/>
  <c r="O27" i="1"/>
  <c r="L27" i="1"/>
  <c r="I27" i="1"/>
  <c r="F27" i="1"/>
  <c r="C27" i="1"/>
  <c r="O26" i="1"/>
  <c r="L26" i="1"/>
  <c r="I26" i="1"/>
  <c r="F26" i="1"/>
  <c r="C26" i="1"/>
  <c r="O20" i="1"/>
  <c r="O17" i="1"/>
  <c r="O18" i="1"/>
  <c r="O19" i="1"/>
  <c r="O16" i="1"/>
  <c r="O15" i="1"/>
  <c r="L20" i="1"/>
  <c r="L19" i="1"/>
  <c r="I20" i="1"/>
  <c r="I19" i="1"/>
  <c r="F20" i="1"/>
  <c r="F19" i="1"/>
  <c r="C20" i="1"/>
  <c r="C19" i="1"/>
  <c r="P22" i="1"/>
  <c r="P21" i="1"/>
  <c r="O21" i="1"/>
  <c r="M22" i="1"/>
  <c r="M21" i="1"/>
  <c r="L21" i="1"/>
  <c r="J22" i="1"/>
  <c r="J21" i="1"/>
  <c r="I21" i="1"/>
  <c r="F21" i="1"/>
  <c r="G22" i="1"/>
  <c r="G21" i="1"/>
  <c r="D21" i="1"/>
  <c r="C21" i="1"/>
  <c r="D22" i="1"/>
  <c r="K81" i="1" l="1"/>
  <c r="K77" i="1"/>
  <c r="L77" i="1" s="1"/>
  <c r="I79" i="1"/>
  <c r="B68" i="1"/>
  <c r="C68" i="1" s="1"/>
  <c r="B73" i="1"/>
  <c r="C73" i="1" s="1"/>
  <c r="H77" i="1"/>
  <c r="I77" i="1" s="1"/>
  <c r="A32" i="1"/>
  <c r="O66" i="1"/>
  <c r="C66" i="1"/>
  <c r="A65" i="1"/>
  <c r="A43" i="1"/>
  <c r="I66" i="1"/>
  <c r="C55" i="1"/>
  <c r="O55" i="1"/>
  <c r="I55" i="1"/>
  <c r="A54" i="1"/>
  <c r="F66" i="1"/>
  <c r="L66" i="1"/>
  <c r="I44" i="1"/>
  <c r="F55" i="1"/>
  <c r="C44" i="1"/>
  <c r="O44" i="1"/>
  <c r="L55" i="1"/>
  <c r="I33" i="1"/>
  <c r="F44" i="1"/>
  <c r="C33" i="1"/>
  <c r="O33" i="1"/>
  <c r="L44" i="1"/>
  <c r="F33" i="1"/>
  <c r="L33" i="1"/>
  <c r="L22" i="1"/>
  <c r="I22" i="1"/>
  <c r="F22" i="1"/>
  <c r="O22" i="1"/>
  <c r="A21" i="1"/>
  <c r="C22" i="1"/>
  <c r="A55" i="1" l="1"/>
  <c r="A66" i="1"/>
  <c r="A44" i="1"/>
  <c r="A33" i="1"/>
  <c r="A22" i="1"/>
</calcChain>
</file>

<file path=xl/sharedStrings.xml><?xml version="1.0" encoding="utf-8"?>
<sst xmlns="http://schemas.openxmlformats.org/spreadsheetml/2006/main" count="247" uniqueCount="86">
  <si>
    <t>Persoonlijke studieplanning</t>
  </si>
  <si>
    <t>Periode 1</t>
  </si>
  <si>
    <t>Vak</t>
  </si>
  <si>
    <t>ECTS</t>
  </si>
  <si>
    <t>Gehaald?</t>
  </si>
  <si>
    <t>Jaar 1</t>
  </si>
  <si>
    <t>Gehaald Q1</t>
  </si>
  <si>
    <t>Streven Q1</t>
  </si>
  <si>
    <t>Analyse module 1</t>
  </si>
  <si>
    <t>Constructiemechanica 1</t>
  </si>
  <si>
    <t>Bouwplaats 1-1</t>
  </si>
  <si>
    <t>Differentiaalvergelijkingen</t>
  </si>
  <si>
    <t>Vloeistofmechanica</t>
  </si>
  <si>
    <t>Bouwplaats 2-1</t>
  </si>
  <si>
    <t>Bachelor Eindwerk</t>
  </si>
  <si>
    <t>Periode 2</t>
  </si>
  <si>
    <t>Minor 1</t>
  </si>
  <si>
    <t>Analyse module 3</t>
  </si>
  <si>
    <t>Dynamica &amp; Modelvorming</t>
  </si>
  <si>
    <t>Integraal Ontwerpen</t>
  </si>
  <si>
    <t>Bouwplaats 1-2</t>
  </si>
  <si>
    <t>Kansrekening &amp; Statistiek</t>
  </si>
  <si>
    <t>Constructiemechanica 3</t>
  </si>
  <si>
    <t>Beton &amp; Staalconstructies</t>
  </si>
  <si>
    <t>Bouwplaats 2-2</t>
  </si>
  <si>
    <t>Minor 2</t>
  </si>
  <si>
    <t>Numerieke Wiskunde</t>
  </si>
  <si>
    <t>Lineaire Algebra D1</t>
  </si>
  <si>
    <t>Constructiemechanica 2</t>
  </si>
  <si>
    <t>Bouwmaterialen &amp; Milieu</t>
  </si>
  <si>
    <t>Bouwplaats 1-3</t>
  </si>
  <si>
    <t>Dynamica van Systemen</t>
  </si>
  <si>
    <t>Grondmechanica</t>
  </si>
  <si>
    <t>Ontwerpen van Constructies &amp; Funderingen 2</t>
  </si>
  <si>
    <t>Bouwplaats 2-3</t>
  </si>
  <si>
    <t>Surveying &amp; Mapping</t>
  </si>
  <si>
    <t>Weg &amp; Railbouwkunde</t>
  </si>
  <si>
    <t>Open Channel Flow</t>
  </si>
  <si>
    <t>Hydraulic Structures</t>
  </si>
  <si>
    <t>Introduction to Water Treatment</t>
  </si>
  <si>
    <t>Concrete Structures 2</t>
  </si>
  <si>
    <t>Building Structures 1</t>
  </si>
  <si>
    <t>Use of Underground Space</t>
  </si>
  <si>
    <t>Mechanics &amp; Transport by Flow in Poreus Media</t>
  </si>
  <si>
    <t>Geometrical Design of Roads and Railways</t>
  </si>
  <si>
    <t>Periode 3</t>
  </si>
  <si>
    <t>Periode 4</t>
  </si>
  <si>
    <t>Lineaire Algebra D2</t>
  </si>
  <si>
    <t>Ontwerpen van Constructies &amp; Funderingen 1</t>
  </si>
  <si>
    <t>Transport &amp; Planning</t>
  </si>
  <si>
    <t>Bouwplaats 1-4</t>
  </si>
  <si>
    <t>Waterbouwkunde</t>
  </si>
  <si>
    <t>Hydrologie</t>
  </si>
  <si>
    <t>Bouwplaats 2-4</t>
  </si>
  <si>
    <t>Monitoring &amp; Stability of Dikes and Embankments</t>
  </si>
  <si>
    <t>Periode 5</t>
  </si>
  <si>
    <t>Jaar 2</t>
  </si>
  <si>
    <t>Jaar 3</t>
  </si>
  <si>
    <t>Jaar 4</t>
  </si>
  <si>
    <t>Jaar 5</t>
  </si>
  <si>
    <t>Voetnoten</t>
  </si>
  <si>
    <t>Water Control</t>
  </si>
  <si>
    <t>Q1</t>
  </si>
  <si>
    <t>Analyse 2</t>
  </si>
  <si>
    <t>Analyse 1</t>
  </si>
  <si>
    <t>Dynamica en Modelvorming</t>
  </si>
  <si>
    <t>Stedelijk water en milieutechniek</t>
  </si>
  <si>
    <t>Traffic &amp; transport Infrastructure</t>
  </si>
  <si>
    <t>Lineaire Algebra 1</t>
  </si>
  <si>
    <t>Lineaire Algebra 2</t>
  </si>
  <si>
    <r>
      <t>Doel</t>
    </r>
    <r>
      <rPr>
        <i/>
        <sz val="12"/>
        <rFont val="Calibri"/>
        <family val="2"/>
        <scheme val="minor"/>
      </rPr>
      <t xml:space="preserve"> - Door dit schema in te vullen aan het begin van je tweede jaar, ga je beter nadenken over je studieplanning, vooral je nog vakken moet herkansen uit het eerste jaar. Als je al aan het begin van het jaar weet in welk kwartaal je welke vakken kan en gaat doen, kan je voorui denken: Je maakt dan een plan voor je tweede, derde en misschien vierde (of zelfs vijfde) bachelorjaar en daarmee voorkom je dat je plotseling gedurende een blok tegen te veel of te weinig werkdruk aanloopt.</t>
    </r>
  </si>
  <si>
    <r>
      <t>Bachelor Eindwerk</t>
    </r>
    <r>
      <rPr>
        <i/>
        <sz val="11"/>
        <rFont val="Calibri"/>
        <family val="2"/>
        <scheme val="minor"/>
      </rPr>
      <t xml:space="preserve"> - Mogelijk in alle periodes, maar alleen in Q5 mits het het laatste onderdeel van de bachelor is. Daarbij geen garantie op begeleiding in Q5.</t>
    </r>
  </si>
  <si>
    <t>Water &amp; Techniek</t>
  </si>
  <si>
    <t>Inleiding Civiele &amp; Milieu Techniek</t>
  </si>
  <si>
    <t>Klimaatverandering en Civiele Techniek</t>
  </si>
  <si>
    <t>Advanced Structural Mechanics</t>
  </si>
  <si>
    <t>Ondergronds Ruimtegebruik</t>
  </si>
  <si>
    <t>Artificial Intelligence in Traffic &amp; Transport</t>
  </si>
  <si>
    <t>Stroming in Waterlopen</t>
  </si>
  <si>
    <t>Ontwerp van Waterbehandeling</t>
  </si>
  <si>
    <t>Advanced Structural Design</t>
  </si>
  <si>
    <t>Monitoren en Stabiliteit van Dijken en Kades</t>
  </si>
  <si>
    <t>Integraal Ontwerp van Infrastructuur</t>
  </si>
  <si>
    <t>Waterbouwkundige Constructies</t>
  </si>
  <si>
    <r>
      <t>Keuzevakken jaar 3</t>
    </r>
    <r>
      <rPr>
        <i/>
        <sz val="11"/>
        <rFont val="Calibri"/>
        <family val="2"/>
        <scheme val="minor"/>
      </rPr>
      <t xml:space="preserve"> - Er moet een vak uit Q3 en Q4 gekozen worden. Q3 zijn Deep Dive courses en Q4 zijn Design courses. Je mag dus niet twee vakken uit Q3 of twee vakken uit Q4 kiezen.</t>
    </r>
  </si>
  <si>
    <r>
      <t>Uitleg</t>
    </r>
    <r>
      <rPr>
        <i/>
        <sz val="12"/>
        <rFont val="Calibri"/>
        <family val="2"/>
        <scheme val="minor"/>
      </rPr>
      <t xml:space="preserve"> - Vul je rooster in op de manier die jij wilt. Onderaan is het standaard curriculum te zien, zodat je weet welke vakken je nog in moet delen. Deze vakken verdwijnen als je aangeeft dat je een vak gehaald hebt (derde kolom per periode); heb je het vak niet gehaald, vul hier dan niks in! Vul daarnaast ook de vakken die je al gehaald hebt in, voor het overzicht - deze zullen dan uit de lijst met nog openstaande vakken verdwijnen.  Succes!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</si>
</sst>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DINEngschrift"/>
    </font>
    <font>
      <b/>
      <sz val="20"/>
      <color theme="3"/>
      <name val="Cambria"/>
      <family val="1"/>
      <scheme val="major"/>
    </font>
    <font>
      <b/>
      <sz val="11"/>
      <color theme="1"/>
      <name val="Cambria"/>
      <family val="1"/>
      <scheme val="major"/>
    </font>
    <font>
      <b/>
      <sz val="16"/>
      <color theme="3"/>
      <name val="Cambria"/>
      <family val="1"/>
      <scheme val="major"/>
    </font>
    <font>
      <sz val="11"/>
      <color rgb="FFFF0000"/>
      <name val="Calibri"/>
      <family val="2"/>
      <scheme val="minor"/>
    </font>
    <font>
      <sz val="11"/>
      <color theme="0"/>
      <name val="Calibri"/>
      <family val="2"/>
      <scheme val="minor"/>
    </font>
    <font>
      <i/>
      <sz val="11"/>
      <name val="Calibri"/>
      <family val="2"/>
      <scheme val="minor"/>
    </font>
    <font>
      <b/>
      <sz val="11"/>
      <name val="Calibri"/>
      <family val="2"/>
      <scheme val="minor"/>
    </font>
    <font>
      <sz val="11"/>
      <name val="Calibri"/>
      <family val="2"/>
      <scheme val="minor"/>
    </font>
    <font>
      <b/>
      <sz val="11"/>
      <color theme="0"/>
      <name val="Calibri"/>
      <family val="2"/>
      <scheme val="minor"/>
    </font>
    <font>
      <sz val="10"/>
      <color theme="0"/>
      <name val="Calibri"/>
      <family val="2"/>
      <scheme val="minor"/>
    </font>
    <font>
      <b/>
      <sz val="10"/>
      <color theme="0"/>
      <name val="Calibri"/>
      <family val="2"/>
      <scheme val="minor"/>
    </font>
    <font>
      <b/>
      <i/>
      <sz val="11"/>
      <name val="Calibri"/>
      <family val="2"/>
      <scheme val="minor"/>
    </font>
    <font>
      <b/>
      <i/>
      <sz val="12"/>
      <name val="Calibri"/>
      <family val="2"/>
      <scheme val="minor"/>
    </font>
    <font>
      <i/>
      <sz val="12"/>
      <name val="Calibri"/>
      <family val="2"/>
      <scheme val="minor"/>
    </font>
    <font>
      <b/>
      <sz val="16"/>
      <name val="Cambria"/>
      <family val="1"/>
      <scheme val="major"/>
    </font>
    <font>
      <b/>
      <sz val="11"/>
      <name val="Cambria"/>
      <family val="1"/>
      <scheme val="major"/>
    </font>
  </fonts>
  <fills count="10">
    <fill>
      <patternFill patternType="none"/>
    </fill>
    <fill>
      <patternFill patternType="gray125"/>
    </fill>
    <fill>
      <patternFill patternType="solid">
        <fgColor theme="4"/>
        <bgColor indexed="64"/>
      </patternFill>
    </fill>
    <fill>
      <patternFill patternType="solid">
        <fgColor rgb="FFFFFFCC"/>
        <bgColor indexed="64"/>
      </patternFill>
    </fill>
    <fill>
      <patternFill patternType="solid">
        <fgColor rgb="FF92D050"/>
        <bgColor indexed="64"/>
      </patternFill>
    </fill>
    <fill>
      <patternFill patternType="solid">
        <fgColor theme="4" tint="-0.249977111117893"/>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rgb="FFFF5050"/>
        <bgColor indexed="64"/>
      </patternFill>
    </fill>
    <fill>
      <patternFill patternType="solid">
        <fgColor theme="0"/>
        <bgColor indexed="64"/>
      </patternFill>
    </fill>
  </fills>
  <borders count="37">
    <border>
      <left/>
      <right/>
      <top/>
      <bottom/>
      <diagonal/>
    </border>
    <border>
      <left/>
      <right/>
      <top/>
      <bottom style="thick">
        <color theme="4"/>
      </bottom>
      <diagonal/>
    </border>
    <border>
      <left style="thick">
        <color theme="4"/>
      </left>
      <right/>
      <top style="thick">
        <color theme="4"/>
      </top>
      <bottom/>
      <diagonal/>
    </border>
    <border>
      <left/>
      <right/>
      <top style="thick">
        <color theme="4"/>
      </top>
      <bottom/>
      <diagonal/>
    </border>
    <border>
      <left/>
      <right style="thick">
        <color theme="4"/>
      </right>
      <top style="thick">
        <color theme="4"/>
      </top>
      <bottom/>
      <diagonal/>
    </border>
    <border>
      <left style="thick">
        <color theme="4"/>
      </left>
      <right/>
      <top/>
      <bottom/>
      <diagonal/>
    </border>
    <border>
      <left/>
      <right style="thick">
        <color theme="4"/>
      </right>
      <top/>
      <bottom/>
      <diagonal/>
    </border>
    <border>
      <left style="thick">
        <color theme="4"/>
      </left>
      <right/>
      <top/>
      <bottom style="thick">
        <color theme="4"/>
      </bottom>
      <diagonal/>
    </border>
    <border>
      <left/>
      <right style="thick">
        <color theme="4"/>
      </right>
      <top/>
      <bottom style="thick">
        <color theme="4"/>
      </bottom>
      <diagonal/>
    </border>
    <border>
      <left/>
      <right style="thick">
        <color theme="4"/>
      </right>
      <top/>
      <bottom style="double">
        <color theme="4"/>
      </bottom>
      <diagonal/>
    </border>
    <border>
      <left/>
      <right/>
      <top/>
      <bottom style="double">
        <color theme="4"/>
      </bottom>
      <diagonal/>
    </border>
    <border>
      <left style="thick">
        <color theme="4"/>
      </left>
      <right/>
      <top/>
      <bottom style="double">
        <color theme="4"/>
      </bottom>
      <diagonal/>
    </border>
    <border>
      <left/>
      <right/>
      <top style="double">
        <color theme="4"/>
      </top>
      <bottom style="thin">
        <color auto="1"/>
      </bottom>
      <diagonal/>
    </border>
    <border>
      <left/>
      <right style="thick">
        <color theme="4"/>
      </right>
      <top style="double">
        <color theme="4"/>
      </top>
      <bottom style="thin">
        <color auto="1"/>
      </bottom>
      <diagonal/>
    </border>
    <border>
      <left style="thick">
        <color theme="4"/>
      </left>
      <right/>
      <top style="double">
        <color theme="4"/>
      </top>
      <bottom style="thin">
        <color auto="1"/>
      </bottom>
      <diagonal/>
    </border>
    <border>
      <left/>
      <right/>
      <top style="thin">
        <color auto="1"/>
      </top>
      <bottom style="thin">
        <color auto="1"/>
      </bottom>
      <diagonal/>
    </border>
    <border>
      <left/>
      <right style="thick">
        <color theme="4"/>
      </right>
      <top style="thin">
        <color auto="1"/>
      </top>
      <bottom style="thin">
        <color auto="1"/>
      </bottom>
      <diagonal/>
    </border>
    <border>
      <left style="thick">
        <color theme="4"/>
      </left>
      <right/>
      <top style="thin">
        <color auto="1"/>
      </top>
      <bottom style="thin">
        <color auto="1"/>
      </bottom>
      <diagonal/>
    </border>
    <border>
      <left/>
      <right/>
      <top style="thin">
        <color auto="1"/>
      </top>
      <bottom style="double">
        <color theme="4"/>
      </bottom>
      <diagonal/>
    </border>
    <border>
      <left/>
      <right style="thick">
        <color theme="4"/>
      </right>
      <top style="thin">
        <color auto="1"/>
      </top>
      <bottom style="double">
        <color theme="4"/>
      </bottom>
      <diagonal/>
    </border>
    <border>
      <left style="thick">
        <color theme="4"/>
      </left>
      <right/>
      <top style="thin">
        <color auto="1"/>
      </top>
      <bottom style="double">
        <color theme="4"/>
      </bottom>
      <diagonal/>
    </border>
    <border>
      <left/>
      <right/>
      <top style="thick">
        <color theme="0"/>
      </top>
      <bottom/>
      <diagonal/>
    </border>
    <border>
      <left/>
      <right/>
      <top/>
      <bottom style="thick">
        <color theme="0"/>
      </bottom>
      <diagonal/>
    </border>
    <border>
      <left/>
      <right style="thick">
        <color theme="0"/>
      </right>
      <top/>
      <bottom/>
      <diagonal/>
    </border>
    <border>
      <left style="thick">
        <color theme="0"/>
      </left>
      <right/>
      <top/>
      <bottom/>
      <diagonal/>
    </border>
    <border>
      <left/>
      <right style="thick">
        <color theme="0"/>
      </right>
      <top style="thick">
        <color theme="0"/>
      </top>
      <bottom/>
      <diagonal/>
    </border>
    <border>
      <left style="thick">
        <color theme="0"/>
      </left>
      <right/>
      <top style="thick">
        <color theme="0"/>
      </top>
      <bottom/>
      <diagonal/>
    </border>
    <border>
      <left/>
      <right style="thick">
        <color theme="0"/>
      </right>
      <top/>
      <bottom style="thick">
        <color theme="0"/>
      </bottom>
      <diagonal/>
    </border>
    <border>
      <left style="thick">
        <color theme="0"/>
      </left>
      <right/>
      <top/>
      <bottom style="thick">
        <color theme="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xf numFmtId="0" fontId="2" fillId="0" borderId="0" applyNumberFormat="0" applyFill="0" applyBorder="0" applyAlignment="0" applyProtection="0"/>
  </cellStyleXfs>
  <cellXfs count="89">
    <xf numFmtId="0" fontId="0" fillId="0" borderId="0" xfId="0"/>
    <xf numFmtId="0" fontId="1" fillId="9" borderId="0" xfId="0" applyFont="1" applyFill="1"/>
    <xf numFmtId="0" fontId="3" fillId="9" borderId="0" xfId="1" applyFont="1" applyFill="1"/>
    <xf numFmtId="0" fontId="4" fillId="9" borderId="0" xfId="0" applyFont="1" applyFill="1"/>
    <xf numFmtId="0" fontId="5" fillId="9" borderId="0" xfId="0" applyFont="1" applyFill="1"/>
    <xf numFmtId="0" fontId="6" fillId="9" borderId="0" xfId="0" applyFont="1" applyFill="1"/>
    <xf numFmtId="0" fontId="7" fillId="9" borderId="0" xfId="0" applyFont="1" applyFill="1"/>
    <xf numFmtId="0" fontId="8" fillId="7" borderId="0" xfId="0" applyFont="1" applyFill="1"/>
    <xf numFmtId="0" fontId="10" fillId="9" borderId="0" xfId="0" applyFont="1" applyFill="1"/>
    <xf numFmtId="0" fontId="11" fillId="9" borderId="0" xfId="0" applyFont="1" applyFill="1"/>
    <xf numFmtId="0" fontId="12" fillId="9" borderId="0" xfId="0" applyFont="1" applyFill="1"/>
    <xf numFmtId="0" fontId="13" fillId="9" borderId="0" xfId="0" applyFont="1" applyFill="1"/>
    <xf numFmtId="0" fontId="14" fillId="9" borderId="0" xfId="0" applyFont="1" applyFill="1" applyAlignment="1">
      <alignment horizontal="left" vertical="top" wrapText="1"/>
    </xf>
    <xf numFmtId="0" fontId="15" fillId="9" borderId="0" xfId="0" applyFont="1" applyFill="1" applyAlignment="1">
      <alignment horizontal="left" vertical="top" wrapText="1"/>
    </xf>
    <xf numFmtId="0" fontId="17" fillId="9" borderId="0" xfId="0" applyFont="1" applyFill="1" applyAlignment="1">
      <alignment horizontal="left" vertical="top" wrapText="1"/>
    </xf>
    <xf numFmtId="0" fontId="15" fillId="9" borderId="33" xfId="0" applyFont="1" applyFill="1" applyBorder="1" applyAlignment="1">
      <alignment horizontal="left" vertical="top" wrapText="1"/>
    </xf>
    <xf numFmtId="0" fontId="14" fillId="9" borderId="29" xfId="0" applyFont="1" applyFill="1" applyBorder="1" applyAlignment="1">
      <alignment horizontal="left" vertical="top" wrapText="1"/>
    </xf>
    <xf numFmtId="0" fontId="14" fillId="9" borderId="30" xfId="0" applyFont="1" applyFill="1" applyBorder="1" applyAlignment="1">
      <alignment horizontal="left" vertical="top" wrapText="1"/>
    </xf>
    <xf numFmtId="0" fontId="14" fillId="9" borderId="31" xfId="0" applyFont="1" applyFill="1" applyBorder="1" applyAlignment="1">
      <alignment horizontal="left" vertical="top" wrapText="1"/>
    </xf>
    <xf numFmtId="0" fontId="14" fillId="9" borderId="32" xfId="0" applyFont="1" applyFill="1" applyBorder="1" applyAlignment="1">
      <alignment horizontal="left" vertical="top" wrapText="1"/>
    </xf>
    <xf numFmtId="0" fontId="14" fillId="9" borderId="33" xfId="0" applyFont="1" applyFill="1" applyBorder="1" applyAlignment="1">
      <alignment horizontal="left" vertical="top" wrapText="1"/>
    </xf>
    <xf numFmtId="0" fontId="14" fillId="9" borderId="34" xfId="0" applyFont="1" applyFill="1" applyBorder="1" applyAlignment="1">
      <alignment horizontal="left" vertical="top" wrapText="1"/>
    </xf>
    <xf numFmtId="0" fontId="14" fillId="9" borderId="35" xfId="0" applyFont="1" applyFill="1" applyBorder="1" applyAlignment="1">
      <alignment horizontal="left" vertical="top" wrapText="1"/>
    </xf>
    <xf numFmtId="0" fontId="14" fillId="9" borderId="36" xfId="0" applyFont="1" applyFill="1" applyBorder="1" applyAlignment="1">
      <alignment horizontal="left" vertical="top" wrapText="1"/>
    </xf>
    <xf numFmtId="0" fontId="18" fillId="2" borderId="2" xfId="0" applyFont="1" applyFill="1" applyBorder="1" applyAlignment="1">
      <alignment horizontal="center" vertical="center" textRotation="90"/>
    </xf>
    <xf numFmtId="0" fontId="18" fillId="2" borderId="3" xfId="0" applyFont="1" applyFill="1" applyBorder="1"/>
    <xf numFmtId="0" fontId="18" fillId="2" borderId="4" xfId="0" applyFont="1" applyFill="1" applyBorder="1"/>
    <xf numFmtId="0" fontId="18" fillId="9" borderId="0" xfId="0" applyFont="1" applyFill="1"/>
    <xf numFmtId="0" fontId="18" fillId="2" borderId="5" xfId="0" applyFont="1" applyFill="1" applyBorder="1" applyAlignment="1">
      <alignment horizontal="center" vertical="center" textRotation="90"/>
    </xf>
    <xf numFmtId="0" fontId="10" fillId="9" borderId="10" xfId="0" applyFont="1" applyFill="1" applyBorder="1" applyAlignment="1">
      <alignment horizontal="center"/>
    </xf>
    <xf numFmtId="0" fontId="10" fillId="9" borderId="9" xfId="0" applyFont="1" applyFill="1" applyBorder="1" applyAlignment="1">
      <alignment horizontal="center"/>
    </xf>
    <xf numFmtId="0" fontId="10" fillId="9" borderId="11" xfId="0" applyFont="1" applyFill="1" applyBorder="1" applyAlignment="1">
      <alignment horizontal="center"/>
    </xf>
    <xf numFmtId="0" fontId="10" fillId="9" borderId="12" xfId="0" applyFont="1" applyFill="1" applyBorder="1" applyProtection="1">
      <protection locked="0"/>
    </xf>
    <xf numFmtId="0" fontId="10" fillId="9" borderId="12" xfId="0" applyFont="1" applyFill="1" applyBorder="1"/>
    <xf numFmtId="0" fontId="10" fillId="9" borderId="13" xfId="0" applyFont="1" applyFill="1" applyBorder="1" applyAlignment="1" applyProtection="1">
      <alignment horizontal="center"/>
      <protection locked="0"/>
    </xf>
    <xf numFmtId="0" fontId="10" fillId="9" borderId="14" xfId="0" applyFont="1" applyFill="1" applyBorder="1" applyProtection="1">
      <protection locked="0"/>
    </xf>
    <xf numFmtId="0" fontId="10" fillId="9" borderId="15" xfId="0" applyFont="1" applyFill="1" applyBorder="1" applyProtection="1">
      <protection locked="0"/>
    </xf>
    <xf numFmtId="0" fontId="10" fillId="9" borderId="15" xfId="0" applyFont="1" applyFill="1" applyBorder="1"/>
    <xf numFmtId="0" fontId="10" fillId="9" borderId="16" xfId="0" applyFont="1" applyFill="1" applyBorder="1" applyAlignment="1" applyProtection="1">
      <alignment horizontal="center"/>
      <protection locked="0"/>
    </xf>
    <xf numFmtId="0" fontId="10" fillId="9" borderId="17" xfId="0" applyFont="1" applyFill="1" applyBorder="1" applyProtection="1">
      <protection locked="0"/>
    </xf>
    <xf numFmtId="0" fontId="10" fillId="9" borderId="18" xfId="0" applyFont="1" applyFill="1" applyBorder="1" applyProtection="1">
      <protection locked="0"/>
    </xf>
    <xf numFmtId="0" fontId="10" fillId="9" borderId="18" xfId="0" applyFont="1" applyFill="1" applyBorder="1"/>
    <xf numFmtId="0" fontId="10" fillId="9" borderId="19" xfId="0" applyFont="1" applyFill="1" applyBorder="1" applyAlignment="1" applyProtection="1">
      <alignment horizontal="center"/>
      <protection locked="0"/>
    </xf>
    <xf numFmtId="0" fontId="10" fillId="9" borderId="20" xfId="0" applyFont="1" applyFill="1" applyBorder="1" applyProtection="1">
      <protection locked="0"/>
    </xf>
    <xf numFmtId="0" fontId="10" fillId="2" borderId="5" xfId="0" applyFont="1" applyFill="1" applyBorder="1" applyAlignment="1">
      <alignment horizontal="center"/>
    </xf>
    <xf numFmtId="0" fontId="10" fillId="9" borderId="0" xfId="0" applyFont="1" applyFill="1" applyAlignment="1">
      <alignment horizontal="center"/>
    </xf>
    <xf numFmtId="0" fontId="10" fillId="9" borderId="6" xfId="0" applyFont="1" applyFill="1" applyBorder="1" applyAlignment="1">
      <alignment horizontal="center"/>
    </xf>
    <xf numFmtId="0" fontId="10" fillId="9" borderId="5" xfId="0" applyFont="1" applyFill="1" applyBorder="1"/>
    <xf numFmtId="0" fontId="10" fillId="2" borderId="7" xfId="0" applyFont="1" applyFill="1" applyBorder="1" applyAlignment="1">
      <alignment horizontal="center"/>
    </xf>
    <xf numFmtId="0" fontId="10" fillId="9" borderId="1" xfId="0" applyFont="1" applyFill="1" applyBorder="1"/>
    <xf numFmtId="0" fontId="10" fillId="9" borderId="1" xfId="0" applyFont="1" applyFill="1" applyBorder="1" applyAlignment="1">
      <alignment horizontal="center"/>
    </xf>
    <xf numFmtId="0" fontId="10" fillId="9" borderId="8" xfId="0" applyFont="1" applyFill="1" applyBorder="1" applyAlignment="1">
      <alignment horizontal="center"/>
    </xf>
    <xf numFmtId="0" fontId="10" fillId="9" borderId="7" xfId="0" applyFont="1" applyFill="1" applyBorder="1"/>
    <xf numFmtId="0" fontId="18" fillId="9" borderId="23" xfId="0" applyFont="1" applyFill="1" applyBorder="1" applyAlignment="1">
      <alignment horizontal="center" vertical="center" textRotation="90"/>
    </xf>
    <xf numFmtId="0" fontId="10" fillId="3" borderId="24" xfId="0" applyFont="1" applyFill="1" applyBorder="1"/>
    <xf numFmtId="0" fontId="10" fillId="3" borderId="0" xfId="0" applyFont="1" applyFill="1"/>
    <xf numFmtId="0" fontId="10" fillId="3" borderId="23" xfId="0" applyFont="1" applyFill="1" applyBorder="1"/>
    <xf numFmtId="0" fontId="10" fillId="4" borderId="24" xfId="0" applyFont="1" applyFill="1" applyBorder="1"/>
    <xf numFmtId="0" fontId="10" fillId="4" borderId="0" xfId="0" applyFont="1" applyFill="1"/>
    <xf numFmtId="0" fontId="10" fillId="4" borderId="23" xfId="0" applyFont="1" applyFill="1" applyBorder="1"/>
    <xf numFmtId="0" fontId="10" fillId="6" borderId="24" xfId="0" applyFont="1" applyFill="1" applyBorder="1"/>
    <xf numFmtId="0" fontId="10" fillId="6" borderId="0" xfId="0" applyFont="1" applyFill="1"/>
    <xf numFmtId="0" fontId="10" fillId="6" borderId="23" xfId="0" applyFont="1" applyFill="1" applyBorder="1"/>
    <xf numFmtId="0" fontId="10" fillId="5" borderId="24" xfId="0" applyFont="1" applyFill="1" applyBorder="1"/>
    <xf numFmtId="0" fontId="10" fillId="5" borderId="0" xfId="0" applyFont="1" applyFill="1"/>
    <xf numFmtId="0" fontId="10" fillId="5" borderId="23" xfId="0" applyFont="1" applyFill="1" applyBorder="1"/>
    <xf numFmtId="0" fontId="18" fillId="9" borderId="25" xfId="0" applyFont="1" applyFill="1" applyBorder="1" applyAlignment="1">
      <alignment horizontal="center" vertical="center" textRotation="90"/>
    </xf>
    <xf numFmtId="0" fontId="10" fillId="3" borderId="26" xfId="0" applyFont="1" applyFill="1" applyBorder="1"/>
    <xf numFmtId="0" fontId="10" fillId="3" borderId="21" xfId="0" applyFont="1" applyFill="1" applyBorder="1"/>
    <xf numFmtId="0" fontId="10" fillId="3" borderId="25" xfId="0" applyFont="1" applyFill="1" applyBorder="1"/>
    <xf numFmtId="0" fontId="18" fillId="9" borderId="27" xfId="0" applyFont="1" applyFill="1" applyBorder="1" applyAlignment="1">
      <alignment horizontal="center" vertical="center" textRotation="90"/>
    </xf>
    <xf numFmtId="0" fontId="10" fillId="5" borderId="28" xfId="0" applyFont="1" applyFill="1" applyBorder="1"/>
    <xf numFmtId="0" fontId="10" fillId="5" borderId="22" xfId="0" applyFont="1" applyFill="1" applyBorder="1"/>
    <xf numFmtId="0" fontId="10" fillId="5" borderId="27" xfId="0" applyFont="1" applyFill="1" applyBorder="1"/>
    <xf numFmtId="0" fontId="10" fillId="8" borderId="24" xfId="0" applyFont="1" applyFill="1" applyBorder="1"/>
    <xf numFmtId="0" fontId="10" fillId="8" borderId="0" xfId="0" applyFont="1" applyFill="1"/>
    <xf numFmtId="0" fontId="10" fillId="8" borderId="23" xfId="0" applyFont="1" applyFill="1" applyBorder="1"/>
    <xf numFmtId="0" fontId="10" fillId="9" borderId="24" xfId="0" applyFont="1" applyFill="1" applyBorder="1"/>
    <xf numFmtId="0" fontId="10" fillId="9" borderId="23" xfId="0" applyFont="1" applyFill="1" applyBorder="1"/>
    <xf numFmtId="0" fontId="8" fillId="7" borderId="24" xfId="0" applyFont="1" applyFill="1" applyBorder="1"/>
    <xf numFmtId="0" fontId="8" fillId="8" borderId="23" xfId="0" applyFont="1" applyFill="1" applyBorder="1"/>
    <xf numFmtId="0" fontId="8" fillId="7" borderId="23" xfId="0" applyFont="1" applyFill="1" applyBorder="1"/>
    <xf numFmtId="0" fontId="9" fillId="9" borderId="0" xfId="0" applyFont="1" applyFill="1" applyAlignment="1">
      <alignment vertical="center"/>
    </xf>
    <xf numFmtId="0" fontId="9" fillId="7" borderId="0" xfId="0" applyFont="1" applyFill="1" applyAlignment="1">
      <alignment vertical="center"/>
    </xf>
    <xf numFmtId="0" fontId="9" fillId="9" borderId="24" xfId="0" applyFont="1" applyFill="1" applyBorder="1" applyAlignment="1">
      <alignment horizontal="center" vertical="center"/>
    </xf>
    <xf numFmtId="0" fontId="9" fillId="9" borderId="0" xfId="0" applyFont="1" applyFill="1" applyAlignment="1">
      <alignment horizontal="center" vertical="center"/>
    </xf>
    <xf numFmtId="0" fontId="10" fillId="9" borderId="0" xfId="0" applyFont="1" applyFill="1" applyBorder="1"/>
    <xf numFmtId="0" fontId="0" fillId="0" borderId="0" xfId="0" applyBorder="1"/>
    <xf numFmtId="0" fontId="9" fillId="9" borderId="0" xfId="0" applyFont="1" applyFill="1" applyBorder="1" applyAlignment="1">
      <alignment horizontal="center" vertical="center"/>
    </xf>
  </cellXfs>
  <cellStyles count="2">
    <cellStyle name="Normal" xfId="0" builtinId="0" customBuiltin="1"/>
    <cellStyle name="Title" xfId="1" builtinId="15" customBuiltin="1"/>
  </cellStyles>
  <dxfs count="25">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s>
  <tableStyles count="0" defaultTableStyle="TableStyleMedium2" defaultPivotStyle="PivotStyleLight16"/>
  <colors>
    <mruColors>
      <color rgb="FFFF505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272"/>
  <sheetViews>
    <sheetView tabSelected="1" zoomScale="40" zoomScaleNormal="40" workbookViewId="0">
      <selection activeCell="E83" sqref="E83"/>
    </sheetView>
  </sheetViews>
  <sheetFormatPr defaultRowHeight="15" x14ac:dyDescent="0.25"/>
  <cols>
    <col min="1" max="1" width="5.7109375" style="1" customWidth="1"/>
    <col min="2" max="2" width="42.7109375" style="1" customWidth="1"/>
    <col min="3" max="4" width="10.7109375" style="1" customWidth="1"/>
    <col min="5" max="5" width="42.7109375" style="1" customWidth="1"/>
    <col min="6" max="7" width="10.7109375" style="1" customWidth="1"/>
    <col min="8" max="8" width="42.7109375" style="1" customWidth="1"/>
    <col min="9" max="10" width="10.7109375" style="1" customWidth="1"/>
    <col min="11" max="11" width="42.7109375" style="1" customWidth="1"/>
    <col min="12" max="13" width="10.7109375" style="1" customWidth="1"/>
    <col min="14" max="14" width="42.7109375" style="1" customWidth="1"/>
    <col min="15" max="16" width="10.7109375" style="1" customWidth="1"/>
    <col min="17" max="16384" width="9.140625" style="1"/>
  </cols>
  <sheetData>
    <row r="1" spans="1:71" ht="25.5" x14ac:dyDescent="0.35">
      <c r="A1" s="2" t="s">
        <v>0</v>
      </c>
      <c r="K1" s="4"/>
    </row>
    <row r="2" spans="1:71" ht="15" customHeight="1" x14ac:dyDescent="0.25">
      <c r="A2" s="8"/>
      <c r="B2" s="8"/>
      <c r="C2" s="8"/>
      <c r="D2" s="8"/>
      <c r="E2" s="8"/>
      <c r="F2" s="8"/>
      <c r="G2" s="8"/>
      <c r="H2" s="8"/>
      <c r="I2" s="8"/>
      <c r="J2" s="8"/>
      <c r="K2" s="12"/>
      <c r="L2" s="12"/>
      <c r="M2" s="12"/>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row>
    <row r="3" spans="1:71" ht="18" customHeight="1" x14ac:dyDescent="0.25">
      <c r="A3" s="13" t="s">
        <v>70</v>
      </c>
      <c r="B3" s="13"/>
      <c r="C3" s="13"/>
      <c r="D3" s="13"/>
      <c r="E3" s="13"/>
      <c r="F3" s="13"/>
      <c r="G3" s="13"/>
      <c r="H3" s="13"/>
      <c r="I3" s="13"/>
      <c r="J3" s="13"/>
      <c r="K3" s="12"/>
      <c r="L3" s="12"/>
      <c r="M3" s="12"/>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row>
    <row r="4" spans="1:71" ht="18" customHeight="1" x14ac:dyDescent="0.25">
      <c r="A4" s="13"/>
      <c r="B4" s="13"/>
      <c r="C4" s="13"/>
      <c r="D4" s="13"/>
      <c r="E4" s="13"/>
      <c r="F4" s="13"/>
      <c r="G4" s="13"/>
      <c r="H4" s="13"/>
      <c r="I4" s="13"/>
      <c r="J4" s="13"/>
      <c r="K4" s="14" t="s">
        <v>60</v>
      </c>
      <c r="L4" s="14"/>
      <c r="M4" s="14"/>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row>
    <row r="5" spans="1:71" ht="18" customHeight="1" x14ac:dyDescent="0.25">
      <c r="A5" s="13"/>
      <c r="B5" s="13"/>
      <c r="C5" s="13"/>
      <c r="D5" s="13"/>
      <c r="E5" s="13"/>
      <c r="F5" s="13"/>
      <c r="G5" s="13"/>
      <c r="H5" s="13"/>
      <c r="I5" s="13"/>
      <c r="J5" s="13"/>
      <c r="K5" s="14"/>
      <c r="L5" s="14"/>
      <c r="M5" s="14"/>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row>
    <row r="6" spans="1:71" ht="18" customHeight="1" x14ac:dyDescent="0.25">
      <c r="A6" s="13"/>
      <c r="B6" s="13"/>
      <c r="C6" s="13"/>
      <c r="D6" s="13"/>
      <c r="E6" s="13"/>
      <c r="F6" s="13"/>
      <c r="G6" s="13"/>
      <c r="H6" s="13"/>
      <c r="I6" s="13"/>
      <c r="J6" s="15"/>
      <c r="K6" s="16" t="s">
        <v>84</v>
      </c>
      <c r="L6" s="17"/>
      <c r="M6" s="1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row>
    <row r="7" spans="1:71" ht="18" customHeight="1" x14ac:dyDescent="0.25">
      <c r="A7" s="13" t="s">
        <v>85</v>
      </c>
      <c r="B7" s="13"/>
      <c r="C7" s="13"/>
      <c r="D7" s="13"/>
      <c r="E7" s="13"/>
      <c r="F7" s="13"/>
      <c r="G7" s="13"/>
      <c r="H7" s="13"/>
      <c r="I7" s="13"/>
      <c r="J7" s="15"/>
      <c r="K7" s="19"/>
      <c r="L7" s="12"/>
      <c r="M7" s="20"/>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row>
    <row r="8" spans="1:71" ht="18" customHeight="1" x14ac:dyDescent="0.25">
      <c r="A8" s="13"/>
      <c r="B8" s="13"/>
      <c r="C8" s="13"/>
      <c r="D8" s="13"/>
      <c r="E8" s="13"/>
      <c r="F8" s="13"/>
      <c r="G8" s="13"/>
      <c r="H8" s="13"/>
      <c r="I8" s="13"/>
      <c r="J8" s="15"/>
      <c r="K8" s="19"/>
      <c r="L8" s="12"/>
      <c r="M8" s="20"/>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row>
    <row r="9" spans="1:71" ht="18" customHeight="1" x14ac:dyDescent="0.25">
      <c r="A9" s="13"/>
      <c r="B9" s="13"/>
      <c r="C9" s="13"/>
      <c r="D9" s="13"/>
      <c r="E9" s="13"/>
      <c r="F9" s="13"/>
      <c r="G9" s="13"/>
      <c r="H9" s="13"/>
      <c r="I9" s="13"/>
      <c r="J9" s="15"/>
      <c r="K9" s="19" t="s">
        <v>71</v>
      </c>
      <c r="L9" s="12"/>
      <c r="M9" s="20"/>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row>
    <row r="10" spans="1:71" ht="18" customHeight="1" x14ac:dyDescent="0.25">
      <c r="A10" s="13"/>
      <c r="B10" s="13"/>
      <c r="C10" s="13"/>
      <c r="D10" s="13"/>
      <c r="E10" s="13"/>
      <c r="F10" s="13"/>
      <c r="G10" s="13"/>
      <c r="H10" s="13"/>
      <c r="I10" s="13"/>
      <c r="J10" s="15"/>
      <c r="K10" s="19"/>
      <c r="L10" s="12"/>
      <c r="M10" s="20"/>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row>
    <row r="11" spans="1:71" ht="18" customHeight="1" x14ac:dyDescent="0.25">
      <c r="A11" s="13"/>
      <c r="B11" s="13"/>
      <c r="C11" s="13"/>
      <c r="D11" s="13"/>
      <c r="E11" s="13"/>
      <c r="F11" s="13"/>
      <c r="G11" s="13"/>
      <c r="H11" s="13"/>
      <c r="I11" s="13"/>
      <c r="J11" s="15"/>
      <c r="K11" s="21"/>
      <c r="L11" s="22"/>
      <c r="M11" s="23"/>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row>
    <row r="12" spans="1:71" ht="15.75" thickBot="1" x14ac:dyDescent="0.3">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row>
    <row r="13" spans="1:71" s="3" customFormat="1" thickTop="1" x14ac:dyDescent="0.2">
      <c r="A13" s="24" t="s">
        <v>5</v>
      </c>
      <c r="B13" s="25" t="s">
        <v>1</v>
      </c>
      <c r="C13" s="25"/>
      <c r="D13" s="25"/>
      <c r="E13" s="25" t="s">
        <v>15</v>
      </c>
      <c r="F13" s="25"/>
      <c r="G13" s="25"/>
      <c r="H13" s="25" t="s">
        <v>45</v>
      </c>
      <c r="I13" s="25"/>
      <c r="J13" s="25"/>
      <c r="K13" s="25" t="s">
        <v>46</v>
      </c>
      <c r="L13" s="25"/>
      <c r="M13" s="25"/>
      <c r="N13" s="25" t="s">
        <v>55</v>
      </c>
      <c r="O13" s="25"/>
      <c r="P13" s="26"/>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row>
    <row r="14" spans="1:71" ht="15.75" thickBot="1" x14ac:dyDescent="0.3">
      <c r="A14" s="28"/>
      <c r="B14" s="29" t="s">
        <v>2</v>
      </c>
      <c r="C14" s="29" t="s">
        <v>3</v>
      </c>
      <c r="D14" s="30" t="s">
        <v>4</v>
      </c>
      <c r="E14" s="31" t="s">
        <v>2</v>
      </c>
      <c r="F14" s="29" t="s">
        <v>3</v>
      </c>
      <c r="G14" s="30" t="s">
        <v>4</v>
      </c>
      <c r="H14" s="31" t="s">
        <v>2</v>
      </c>
      <c r="I14" s="29" t="s">
        <v>3</v>
      </c>
      <c r="J14" s="30" t="s">
        <v>4</v>
      </c>
      <c r="K14" s="31" t="s">
        <v>2</v>
      </c>
      <c r="L14" s="29" t="s">
        <v>3</v>
      </c>
      <c r="M14" s="30" t="s">
        <v>4</v>
      </c>
      <c r="N14" s="31" t="s">
        <v>2</v>
      </c>
      <c r="O14" s="29" t="s">
        <v>3</v>
      </c>
      <c r="P14" s="30" t="s">
        <v>4</v>
      </c>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row>
    <row r="15" spans="1:71" ht="16.5" customHeight="1" thickTop="1" x14ac:dyDescent="0.25">
      <c r="A15" s="28"/>
      <c r="B15" s="32"/>
      <c r="C15" s="33" t="str">
        <f t="shared" ref="C15:C20" si="0">IFERROR(VLOOKUP(B15,B$92:C$121,2,0),"")</f>
        <v/>
      </c>
      <c r="D15" s="34"/>
      <c r="E15" s="35"/>
      <c r="F15" s="33" t="str">
        <f t="shared" ref="F15:F20" si="1">IFERROR(VLOOKUP(E15,E$92:F$121,2,0),"")</f>
        <v/>
      </c>
      <c r="G15" s="34"/>
      <c r="H15" s="35"/>
      <c r="I15" s="33" t="str">
        <f t="shared" ref="I15:I20" si="2">IFERROR(VLOOKUP(H15,H$92:I$120,2,0),"")</f>
        <v/>
      </c>
      <c r="J15" s="34"/>
      <c r="K15" s="35"/>
      <c r="L15" s="33" t="str">
        <f>IFERROR(VLOOKUP(K15,K$92:L$121,2,0),"")</f>
        <v/>
      </c>
      <c r="M15" s="34"/>
      <c r="N15" s="35"/>
      <c r="O15" s="33" t="str">
        <f t="shared" ref="O15:O20" si="3">IFERROR(VLOOKUP(N15,N$92:O$121,2,0),"")</f>
        <v/>
      </c>
      <c r="P15" s="34"/>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row>
    <row r="16" spans="1:71" x14ac:dyDescent="0.25">
      <c r="A16" s="28"/>
      <c r="B16" s="36"/>
      <c r="C16" s="37" t="str">
        <f t="shared" si="0"/>
        <v/>
      </c>
      <c r="D16" s="38"/>
      <c r="E16" s="39"/>
      <c r="F16" s="37" t="str">
        <f t="shared" si="1"/>
        <v/>
      </c>
      <c r="G16" s="38"/>
      <c r="H16" s="39"/>
      <c r="I16" s="37" t="str">
        <f t="shared" si="2"/>
        <v/>
      </c>
      <c r="J16" s="38"/>
      <c r="K16" s="39"/>
      <c r="L16" s="37" t="str">
        <f>IFERROR(VLOOKUP(K16,K$92:L$121,2,0),"")</f>
        <v/>
      </c>
      <c r="M16" s="38"/>
      <c r="N16" s="39"/>
      <c r="O16" s="37" t="str">
        <f t="shared" si="3"/>
        <v/>
      </c>
      <c r="P16" s="3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row>
    <row r="17" spans="1:71" x14ac:dyDescent="0.25">
      <c r="A17" s="28"/>
      <c r="B17" s="36"/>
      <c r="C17" s="37" t="str">
        <f t="shared" si="0"/>
        <v/>
      </c>
      <c r="D17" s="38"/>
      <c r="E17" s="39"/>
      <c r="F17" s="37" t="str">
        <f t="shared" si="1"/>
        <v/>
      </c>
      <c r="G17" s="38"/>
      <c r="H17" s="39"/>
      <c r="I17" s="37" t="str">
        <f t="shared" si="2"/>
        <v/>
      </c>
      <c r="J17" s="38"/>
      <c r="K17" s="39"/>
      <c r="L17" s="37" t="str">
        <f>IFERROR(VLOOKUP(K17,K$92:L$121,2,0),"")</f>
        <v/>
      </c>
      <c r="M17" s="38"/>
      <c r="N17" s="39"/>
      <c r="O17" s="37" t="str">
        <f t="shared" si="3"/>
        <v/>
      </c>
      <c r="P17" s="3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row>
    <row r="18" spans="1:71" x14ac:dyDescent="0.25">
      <c r="A18" s="28"/>
      <c r="B18" s="36"/>
      <c r="C18" s="37" t="str">
        <f t="shared" si="0"/>
        <v/>
      </c>
      <c r="D18" s="38"/>
      <c r="E18" s="39"/>
      <c r="F18" s="37" t="str">
        <f t="shared" si="1"/>
        <v/>
      </c>
      <c r="G18" s="38"/>
      <c r="H18" s="39"/>
      <c r="I18" s="37" t="str">
        <f t="shared" si="2"/>
        <v/>
      </c>
      <c r="J18" s="38"/>
      <c r="K18" s="39"/>
      <c r="L18" s="37" t="str">
        <f>IFERROR(VLOOKUP(K18,K$92:L$121,2,0),"")</f>
        <v/>
      </c>
      <c r="M18" s="38"/>
      <c r="N18" s="39"/>
      <c r="O18" s="37" t="str">
        <f t="shared" si="3"/>
        <v/>
      </c>
      <c r="P18" s="3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row>
    <row r="19" spans="1:71" x14ac:dyDescent="0.25">
      <c r="A19" s="28"/>
      <c r="B19" s="36"/>
      <c r="C19" s="37" t="str">
        <f t="shared" si="0"/>
        <v/>
      </c>
      <c r="D19" s="38"/>
      <c r="E19" s="39"/>
      <c r="F19" s="37" t="str">
        <f t="shared" si="1"/>
        <v/>
      </c>
      <c r="G19" s="38"/>
      <c r="H19" s="39"/>
      <c r="I19" s="37" t="str">
        <f t="shared" si="2"/>
        <v/>
      </c>
      <c r="J19" s="38"/>
      <c r="K19" s="39"/>
      <c r="L19" s="37" t="str">
        <f>IFERROR(VLOOKUP(K19,K$92:L$121,2,0),"")</f>
        <v/>
      </c>
      <c r="M19" s="38"/>
      <c r="N19" s="39"/>
      <c r="O19" s="37" t="str">
        <f t="shared" si="3"/>
        <v/>
      </c>
      <c r="P19" s="3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row>
    <row r="20" spans="1:71" ht="15.75" thickBot="1" x14ac:dyDescent="0.3">
      <c r="A20" s="28"/>
      <c r="B20" s="40"/>
      <c r="C20" s="41" t="str">
        <f t="shared" si="0"/>
        <v/>
      </c>
      <c r="D20" s="42"/>
      <c r="E20" s="43"/>
      <c r="F20" s="41" t="str">
        <f t="shared" si="1"/>
        <v/>
      </c>
      <c r="G20" s="42"/>
      <c r="H20" s="43"/>
      <c r="I20" s="41" t="str">
        <f t="shared" si="2"/>
        <v/>
      </c>
      <c r="J20" s="42"/>
      <c r="K20" s="43"/>
      <c r="L20" s="41" t="str">
        <f>IFERROR(VLOOKUP(K20,K$92:L$121,2,0),"")</f>
        <v/>
      </c>
      <c r="M20" s="42"/>
      <c r="N20" s="43"/>
      <c r="O20" s="41" t="str">
        <f t="shared" si="3"/>
        <v/>
      </c>
      <c r="P20" s="42"/>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row>
    <row r="21" spans="1:71" ht="15.75" thickTop="1" x14ac:dyDescent="0.25">
      <c r="A21" s="44">
        <f>SUM(C21,F21,I21,L21,O21)</f>
        <v>0</v>
      </c>
      <c r="B21" s="8" t="s">
        <v>6</v>
      </c>
      <c r="C21" s="45">
        <f>SUMIF(D15:D20,"ja",C15:C20)</f>
        <v>0</v>
      </c>
      <c r="D21" s="46">
        <f>COUNTA(D15:D20)</f>
        <v>0</v>
      </c>
      <c r="E21" s="47" t="s">
        <v>6</v>
      </c>
      <c r="F21" s="45">
        <f>SUMIF(G15:G20,"ja",F15:F20)</f>
        <v>0</v>
      </c>
      <c r="G21" s="46">
        <f>COUNTA(G15:G20)</f>
        <v>0</v>
      </c>
      <c r="H21" s="47" t="s">
        <v>6</v>
      </c>
      <c r="I21" s="45">
        <f>SUMIF(J15:J20,"ja",I15:I20)</f>
        <v>0</v>
      </c>
      <c r="J21" s="46">
        <f>COUNTA(J15:J20)</f>
        <v>0</v>
      </c>
      <c r="K21" s="47" t="s">
        <v>6</v>
      </c>
      <c r="L21" s="45">
        <f>SUMIF(M15:M20,"ja",L15:L20)</f>
        <v>0</v>
      </c>
      <c r="M21" s="46">
        <f>COUNTA(M15:M20)</f>
        <v>0</v>
      </c>
      <c r="N21" s="47" t="s">
        <v>6</v>
      </c>
      <c r="O21" s="45">
        <f>SUMIF(P15:P20,"ja",O15:O20)</f>
        <v>0</v>
      </c>
      <c r="P21" s="46">
        <f>COUNTA(P15:P20)</f>
        <v>0</v>
      </c>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row>
    <row r="22" spans="1:71" ht="15.75" thickBot="1" x14ac:dyDescent="0.3">
      <c r="A22" s="48">
        <f>SUM(C22,F22,I22,L22,O22)</f>
        <v>0</v>
      </c>
      <c r="B22" s="49" t="s">
        <v>7</v>
      </c>
      <c r="C22" s="50">
        <f>SUM(C15:C20)</f>
        <v>0</v>
      </c>
      <c r="D22" s="51">
        <f>COUNTA(B15:B20)</f>
        <v>0</v>
      </c>
      <c r="E22" s="52" t="s">
        <v>7</v>
      </c>
      <c r="F22" s="50">
        <f>SUM(F15:F20)</f>
        <v>0</v>
      </c>
      <c r="G22" s="51">
        <f>COUNTA(E15:E20)</f>
        <v>0</v>
      </c>
      <c r="H22" s="52" t="s">
        <v>7</v>
      </c>
      <c r="I22" s="50">
        <f>SUM(I15:I20)</f>
        <v>0</v>
      </c>
      <c r="J22" s="51">
        <f>COUNTA(H15:H20)</f>
        <v>0</v>
      </c>
      <c r="K22" s="52" t="s">
        <v>7</v>
      </c>
      <c r="L22" s="50">
        <f>SUM(L15:L20)</f>
        <v>0</v>
      </c>
      <c r="M22" s="51">
        <f>COUNTA(K15:K20)</f>
        <v>0</v>
      </c>
      <c r="N22" s="52" t="s">
        <v>7</v>
      </c>
      <c r="O22" s="50">
        <f>SUM(O15:O20)</f>
        <v>0</v>
      </c>
      <c r="P22" s="51">
        <f>COUNTA(N15:N20)</f>
        <v>0</v>
      </c>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row>
    <row r="23" spans="1:71" ht="16.5" thickTop="1" thickBot="1" x14ac:dyDescent="0.3">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row>
    <row r="24" spans="1:71" s="3" customFormat="1" thickTop="1" x14ac:dyDescent="0.2">
      <c r="A24" s="24" t="s">
        <v>56</v>
      </c>
      <c r="B24" s="25" t="s">
        <v>1</v>
      </c>
      <c r="C24" s="25"/>
      <c r="D24" s="25"/>
      <c r="E24" s="25" t="s">
        <v>15</v>
      </c>
      <c r="F24" s="25"/>
      <c r="G24" s="25"/>
      <c r="H24" s="25" t="s">
        <v>45</v>
      </c>
      <c r="I24" s="25"/>
      <c r="J24" s="25"/>
      <c r="K24" s="25" t="s">
        <v>46</v>
      </c>
      <c r="L24" s="25"/>
      <c r="M24" s="25"/>
      <c r="N24" s="25" t="s">
        <v>55</v>
      </c>
      <c r="O24" s="25"/>
      <c r="P24" s="26"/>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row>
    <row r="25" spans="1:71" ht="15.75" thickBot="1" x14ac:dyDescent="0.3">
      <c r="A25" s="28"/>
      <c r="B25" s="29" t="s">
        <v>2</v>
      </c>
      <c r="C25" s="29" t="s">
        <v>3</v>
      </c>
      <c r="D25" s="30" t="s">
        <v>4</v>
      </c>
      <c r="E25" s="31" t="s">
        <v>2</v>
      </c>
      <c r="F25" s="29" t="s">
        <v>3</v>
      </c>
      <c r="G25" s="30" t="s">
        <v>4</v>
      </c>
      <c r="H25" s="31" t="s">
        <v>2</v>
      </c>
      <c r="I25" s="29" t="s">
        <v>3</v>
      </c>
      <c r="J25" s="30" t="s">
        <v>4</v>
      </c>
      <c r="K25" s="31" t="s">
        <v>2</v>
      </c>
      <c r="L25" s="29" t="s">
        <v>3</v>
      </c>
      <c r="M25" s="30" t="s">
        <v>4</v>
      </c>
      <c r="N25" s="31" t="s">
        <v>2</v>
      </c>
      <c r="O25" s="29" t="s">
        <v>3</v>
      </c>
      <c r="P25" s="30" t="s">
        <v>4</v>
      </c>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row>
    <row r="26" spans="1:71" ht="16.5" customHeight="1" thickTop="1" x14ac:dyDescent="0.25">
      <c r="A26" s="28"/>
      <c r="B26" s="32"/>
      <c r="C26" s="33" t="str">
        <f t="shared" ref="C26:C31" si="4">IFERROR(VLOOKUP(B26,B$92:C$121,2,0),"")</f>
        <v/>
      </c>
      <c r="D26" s="34"/>
      <c r="E26" s="35"/>
      <c r="F26" s="33" t="str">
        <f t="shared" ref="F26:F31" si="5">IFERROR(VLOOKUP(E26,E$92:F$121,2,0),"")</f>
        <v/>
      </c>
      <c r="G26" s="34"/>
      <c r="H26" s="35"/>
      <c r="I26" s="33" t="str">
        <f t="shared" ref="I26:I31" si="6">IFERROR(VLOOKUP(H26,H$92:I$120,2,0),"")</f>
        <v/>
      </c>
      <c r="J26" s="34"/>
      <c r="K26" s="35"/>
      <c r="L26" s="33" t="str">
        <f>IFERROR(VLOOKUP(K26,K$92:L$121,2,0),"")</f>
        <v/>
      </c>
      <c r="M26" s="34"/>
      <c r="N26" s="35"/>
      <c r="O26" s="33" t="str">
        <f t="shared" ref="O26:O31" si="7">IFERROR(VLOOKUP(N26,N$92:O$121,2,0),"")</f>
        <v/>
      </c>
      <c r="P26" s="34"/>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row>
    <row r="27" spans="1:71" x14ac:dyDescent="0.25">
      <c r="A27" s="28"/>
      <c r="B27" s="36"/>
      <c r="C27" s="37" t="str">
        <f t="shared" si="4"/>
        <v/>
      </c>
      <c r="D27" s="38"/>
      <c r="E27" s="39"/>
      <c r="F27" s="37" t="str">
        <f t="shared" si="5"/>
        <v/>
      </c>
      <c r="G27" s="38"/>
      <c r="H27" s="39"/>
      <c r="I27" s="37" t="str">
        <f t="shared" si="6"/>
        <v/>
      </c>
      <c r="J27" s="38"/>
      <c r="K27" s="39"/>
      <c r="L27" s="37" t="str">
        <f>IFERROR(VLOOKUP(K27,K$92:L$121,2,0),"")</f>
        <v/>
      </c>
      <c r="M27" s="38"/>
      <c r="N27" s="39"/>
      <c r="O27" s="37" t="str">
        <f t="shared" si="7"/>
        <v/>
      </c>
      <c r="P27" s="3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row>
    <row r="28" spans="1:71" x14ac:dyDescent="0.25">
      <c r="A28" s="28"/>
      <c r="B28" s="36"/>
      <c r="C28" s="37" t="str">
        <f t="shared" si="4"/>
        <v/>
      </c>
      <c r="D28" s="38"/>
      <c r="E28" s="39"/>
      <c r="F28" s="37" t="str">
        <f t="shared" si="5"/>
        <v/>
      </c>
      <c r="G28" s="38"/>
      <c r="H28" s="39"/>
      <c r="I28" s="37" t="str">
        <f t="shared" si="6"/>
        <v/>
      </c>
      <c r="J28" s="38"/>
      <c r="K28" s="39"/>
      <c r="L28" s="37" t="str">
        <f>IFERROR(VLOOKUP(K28,K$92:L$121,2,0),"")</f>
        <v/>
      </c>
      <c r="M28" s="38"/>
      <c r="N28" s="39"/>
      <c r="O28" s="37" t="str">
        <f t="shared" si="7"/>
        <v/>
      </c>
      <c r="P28" s="3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row>
    <row r="29" spans="1:71" x14ac:dyDescent="0.25">
      <c r="A29" s="28"/>
      <c r="B29" s="36"/>
      <c r="C29" s="37" t="str">
        <f t="shared" si="4"/>
        <v/>
      </c>
      <c r="D29" s="38"/>
      <c r="E29" s="39"/>
      <c r="F29" s="37" t="str">
        <f t="shared" si="5"/>
        <v/>
      </c>
      <c r="G29" s="38"/>
      <c r="H29" s="39"/>
      <c r="I29" s="37" t="str">
        <f t="shared" si="6"/>
        <v/>
      </c>
      <c r="J29" s="38"/>
      <c r="K29" s="39"/>
      <c r="L29" s="37" t="str">
        <f>IFERROR(VLOOKUP(K29,K$92:L$121,2,0),"")</f>
        <v/>
      </c>
      <c r="M29" s="38"/>
      <c r="N29" s="39"/>
      <c r="O29" s="37" t="str">
        <f t="shared" si="7"/>
        <v/>
      </c>
      <c r="P29" s="3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row>
    <row r="30" spans="1:71" x14ac:dyDescent="0.25">
      <c r="A30" s="28"/>
      <c r="B30" s="36"/>
      <c r="C30" s="37" t="str">
        <f t="shared" si="4"/>
        <v/>
      </c>
      <c r="D30" s="38"/>
      <c r="E30" s="39"/>
      <c r="F30" s="37" t="str">
        <f t="shared" si="5"/>
        <v/>
      </c>
      <c r="G30" s="38"/>
      <c r="H30" s="39"/>
      <c r="I30" s="37" t="str">
        <f t="shared" si="6"/>
        <v/>
      </c>
      <c r="J30" s="38"/>
      <c r="K30" s="39"/>
      <c r="L30" s="37" t="str">
        <f>IFERROR(VLOOKUP(K30,K$92:L$121,2,0),"")</f>
        <v/>
      </c>
      <c r="M30" s="38"/>
      <c r="N30" s="39"/>
      <c r="O30" s="37" t="str">
        <f t="shared" si="7"/>
        <v/>
      </c>
      <c r="P30" s="3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row>
    <row r="31" spans="1:71" ht="15.75" thickBot="1" x14ac:dyDescent="0.3">
      <c r="A31" s="28"/>
      <c r="B31" s="40"/>
      <c r="C31" s="41" t="str">
        <f t="shared" si="4"/>
        <v/>
      </c>
      <c r="D31" s="42"/>
      <c r="E31" s="43"/>
      <c r="F31" s="41" t="str">
        <f t="shared" si="5"/>
        <v/>
      </c>
      <c r="G31" s="42"/>
      <c r="H31" s="43"/>
      <c r="I31" s="41" t="str">
        <f t="shared" si="6"/>
        <v/>
      </c>
      <c r="J31" s="42"/>
      <c r="K31" s="43"/>
      <c r="L31" s="41" t="str">
        <f>IFERROR(VLOOKUP(K31,K$92:L$121,2,0),"")</f>
        <v/>
      </c>
      <c r="M31" s="42"/>
      <c r="N31" s="43"/>
      <c r="O31" s="41" t="str">
        <f t="shared" si="7"/>
        <v/>
      </c>
      <c r="P31" s="42"/>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row>
    <row r="32" spans="1:71" ht="15.75" thickTop="1" x14ac:dyDescent="0.25">
      <c r="A32" s="44">
        <f>SUM(C32,F32,I32,L32,O32)</f>
        <v>0</v>
      </c>
      <c r="B32" s="8" t="s">
        <v>6</v>
      </c>
      <c r="C32" s="45">
        <f>SUMIF(D26:D31,"ja",C26:C31)</f>
        <v>0</v>
      </c>
      <c r="D32" s="46">
        <f>COUNTA(D26:D31)</f>
        <v>0</v>
      </c>
      <c r="E32" s="47" t="s">
        <v>6</v>
      </c>
      <c r="F32" s="45">
        <f>SUMIF(G26:G31,"ja",F26:F31)</f>
        <v>0</v>
      </c>
      <c r="G32" s="46">
        <f>COUNTA(G26:G31)</f>
        <v>0</v>
      </c>
      <c r="H32" s="47" t="s">
        <v>6</v>
      </c>
      <c r="I32" s="45">
        <f>SUMIF(J26:J31,"ja",I26:I31)</f>
        <v>0</v>
      </c>
      <c r="J32" s="46">
        <f>COUNTA(J26:J31)</f>
        <v>0</v>
      </c>
      <c r="K32" s="47" t="s">
        <v>6</v>
      </c>
      <c r="L32" s="45">
        <f>SUMIF(M26:M31,"ja",L26:L31)</f>
        <v>0</v>
      </c>
      <c r="M32" s="46">
        <f>COUNTA(M26:M31)</f>
        <v>0</v>
      </c>
      <c r="N32" s="47" t="s">
        <v>6</v>
      </c>
      <c r="O32" s="45">
        <f>SUMIF(P26:P31,"ja",O26:O31)</f>
        <v>0</v>
      </c>
      <c r="P32" s="46">
        <f>COUNTA(P26:P31)</f>
        <v>0</v>
      </c>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row>
    <row r="33" spans="1:71" ht="15.75" thickBot="1" x14ac:dyDescent="0.3">
      <c r="A33" s="48">
        <f>SUM(C33,F33,I33,L33,O33)</f>
        <v>0</v>
      </c>
      <c r="B33" s="49" t="s">
        <v>7</v>
      </c>
      <c r="C33" s="50">
        <f>SUM(C26:C31)</f>
        <v>0</v>
      </c>
      <c r="D33" s="51">
        <f>COUNTA(B26:B31)</f>
        <v>0</v>
      </c>
      <c r="E33" s="52" t="s">
        <v>7</v>
      </c>
      <c r="F33" s="50">
        <f>SUM(F26:F31)</f>
        <v>0</v>
      </c>
      <c r="G33" s="51">
        <f>COUNTA(E26:E31)</f>
        <v>0</v>
      </c>
      <c r="H33" s="52" t="s">
        <v>7</v>
      </c>
      <c r="I33" s="50">
        <f>SUM(I26:I31)</f>
        <v>0</v>
      </c>
      <c r="J33" s="51">
        <f>COUNTA(H26:H31)</f>
        <v>0</v>
      </c>
      <c r="K33" s="52" t="s">
        <v>7</v>
      </c>
      <c r="L33" s="50">
        <f>SUM(L26:L31)</f>
        <v>0</v>
      </c>
      <c r="M33" s="51">
        <f>COUNTA(K26:K31)</f>
        <v>0</v>
      </c>
      <c r="N33" s="52" t="s">
        <v>7</v>
      </c>
      <c r="O33" s="50">
        <f>SUM(O26:O31)</f>
        <v>0</v>
      </c>
      <c r="P33" s="51">
        <f>COUNTA(N26:N31)</f>
        <v>0</v>
      </c>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row>
    <row r="34" spans="1:71" ht="16.5" thickTop="1" thickBot="1" x14ac:dyDescent="0.3">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row>
    <row r="35" spans="1:71" s="3" customFormat="1" thickTop="1" x14ac:dyDescent="0.2">
      <c r="A35" s="24" t="s">
        <v>57</v>
      </c>
      <c r="B35" s="25" t="s">
        <v>1</v>
      </c>
      <c r="C35" s="25"/>
      <c r="D35" s="25"/>
      <c r="E35" s="25" t="s">
        <v>15</v>
      </c>
      <c r="F35" s="25"/>
      <c r="G35" s="25"/>
      <c r="H35" s="25" t="s">
        <v>45</v>
      </c>
      <c r="I35" s="25"/>
      <c r="J35" s="25"/>
      <c r="K35" s="25" t="s">
        <v>46</v>
      </c>
      <c r="L35" s="25"/>
      <c r="M35" s="25"/>
      <c r="N35" s="25" t="s">
        <v>55</v>
      </c>
      <c r="O35" s="25"/>
      <c r="P35" s="26"/>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row>
    <row r="36" spans="1:71" ht="15.75" thickBot="1" x14ac:dyDescent="0.3">
      <c r="A36" s="28"/>
      <c r="B36" s="29" t="s">
        <v>2</v>
      </c>
      <c r="C36" s="29" t="s">
        <v>3</v>
      </c>
      <c r="D36" s="30" t="s">
        <v>4</v>
      </c>
      <c r="E36" s="31" t="s">
        <v>2</v>
      </c>
      <c r="F36" s="29" t="s">
        <v>3</v>
      </c>
      <c r="G36" s="30" t="s">
        <v>4</v>
      </c>
      <c r="H36" s="31" t="s">
        <v>2</v>
      </c>
      <c r="I36" s="29" t="s">
        <v>3</v>
      </c>
      <c r="J36" s="30" t="s">
        <v>4</v>
      </c>
      <c r="K36" s="31" t="s">
        <v>2</v>
      </c>
      <c r="L36" s="29" t="s">
        <v>3</v>
      </c>
      <c r="M36" s="30" t="s">
        <v>4</v>
      </c>
      <c r="N36" s="31" t="s">
        <v>2</v>
      </c>
      <c r="O36" s="29" t="s">
        <v>3</v>
      </c>
      <c r="P36" s="30" t="s">
        <v>4</v>
      </c>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row>
    <row r="37" spans="1:71" ht="16.5" customHeight="1" thickTop="1" x14ac:dyDescent="0.25">
      <c r="A37" s="28"/>
      <c r="B37" s="32"/>
      <c r="C37" s="33" t="str">
        <f t="shared" ref="C37:C42" si="8">IFERROR(VLOOKUP(B37,B$92:C$121,2,0),"")</f>
        <v/>
      </c>
      <c r="D37" s="34"/>
      <c r="E37" s="35"/>
      <c r="F37" s="33" t="str">
        <f t="shared" ref="F37:F42" si="9">IFERROR(VLOOKUP(E37,E$92:F$121,2,0),"")</f>
        <v/>
      </c>
      <c r="G37" s="34"/>
      <c r="H37" s="35"/>
      <c r="I37" s="33" t="str">
        <f t="shared" ref="I37:I42" si="10">IFERROR(VLOOKUP(H37,H$92:I$120,2,0),"")</f>
        <v/>
      </c>
      <c r="J37" s="34"/>
      <c r="K37" s="35"/>
      <c r="L37" s="33" t="str">
        <f>IFERROR(VLOOKUP(K37,K$92:L$121,2,0),"")</f>
        <v/>
      </c>
      <c r="M37" s="34"/>
      <c r="N37" s="35"/>
      <c r="O37" s="33" t="str">
        <f t="shared" ref="O37:O42" si="11">IFERROR(VLOOKUP(N37,N$92:O$121,2,0),"")</f>
        <v/>
      </c>
      <c r="P37" s="34"/>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row>
    <row r="38" spans="1:71" x14ac:dyDescent="0.25">
      <c r="A38" s="28"/>
      <c r="B38" s="36"/>
      <c r="C38" s="37" t="str">
        <f t="shared" si="8"/>
        <v/>
      </c>
      <c r="D38" s="38"/>
      <c r="E38" s="39"/>
      <c r="F38" s="37" t="str">
        <f t="shared" si="9"/>
        <v/>
      </c>
      <c r="G38" s="38"/>
      <c r="H38" s="39"/>
      <c r="I38" s="37" t="str">
        <f t="shared" si="10"/>
        <v/>
      </c>
      <c r="J38" s="38"/>
      <c r="K38" s="39"/>
      <c r="L38" s="37" t="str">
        <f>IFERROR(VLOOKUP(K38,K$92:L$121,2,0),"")</f>
        <v/>
      </c>
      <c r="M38" s="38"/>
      <c r="N38" s="39"/>
      <c r="O38" s="37" t="str">
        <f t="shared" si="11"/>
        <v/>
      </c>
      <c r="P38" s="3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row>
    <row r="39" spans="1:71" x14ac:dyDescent="0.25">
      <c r="A39" s="28"/>
      <c r="B39" s="36"/>
      <c r="C39" s="37" t="str">
        <f t="shared" si="8"/>
        <v/>
      </c>
      <c r="D39" s="38"/>
      <c r="E39" s="39"/>
      <c r="F39" s="37" t="str">
        <f t="shared" si="9"/>
        <v/>
      </c>
      <c r="G39" s="38"/>
      <c r="H39" s="39"/>
      <c r="I39" s="37" t="str">
        <f t="shared" si="10"/>
        <v/>
      </c>
      <c r="J39" s="38"/>
      <c r="K39" s="39"/>
      <c r="L39" s="37" t="str">
        <f>IFERROR(VLOOKUP(K39,K$92:L$121,2,0),"")</f>
        <v/>
      </c>
      <c r="M39" s="38"/>
      <c r="N39" s="39"/>
      <c r="O39" s="37" t="str">
        <f t="shared" si="11"/>
        <v/>
      </c>
      <c r="P39" s="3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row>
    <row r="40" spans="1:71" x14ac:dyDescent="0.25">
      <c r="A40" s="28"/>
      <c r="B40" s="36"/>
      <c r="C40" s="37" t="str">
        <f t="shared" si="8"/>
        <v/>
      </c>
      <c r="D40" s="38"/>
      <c r="E40" s="39"/>
      <c r="F40" s="37" t="str">
        <f t="shared" si="9"/>
        <v/>
      </c>
      <c r="G40" s="38"/>
      <c r="H40" s="39"/>
      <c r="I40" s="37" t="str">
        <f t="shared" si="10"/>
        <v/>
      </c>
      <c r="J40" s="38"/>
      <c r="K40" s="39"/>
      <c r="L40" s="37" t="str">
        <f>IFERROR(VLOOKUP(K40,K$92:L$121,2,0),"")</f>
        <v/>
      </c>
      <c r="M40" s="38"/>
      <c r="N40" s="39"/>
      <c r="O40" s="37" t="str">
        <f t="shared" si="11"/>
        <v/>
      </c>
      <c r="P40" s="3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row>
    <row r="41" spans="1:71" x14ac:dyDescent="0.25">
      <c r="A41" s="28"/>
      <c r="B41" s="36"/>
      <c r="C41" s="37" t="str">
        <f t="shared" si="8"/>
        <v/>
      </c>
      <c r="D41" s="38"/>
      <c r="E41" s="39"/>
      <c r="F41" s="37" t="str">
        <f t="shared" si="9"/>
        <v/>
      </c>
      <c r="G41" s="38"/>
      <c r="H41" s="39"/>
      <c r="I41" s="37" t="str">
        <f t="shared" si="10"/>
        <v/>
      </c>
      <c r="J41" s="38"/>
      <c r="K41" s="39"/>
      <c r="L41" s="37" t="str">
        <f>IFERROR(VLOOKUP(K41,K$92:L$121,2,0),"")</f>
        <v/>
      </c>
      <c r="M41" s="38"/>
      <c r="N41" s="39"/>
      <c r="O41" s="37" t="str">
        <f t="shared" si="11"/>
        <v/>
      </c>
      <c r="P41" s="3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row>
    <row r="42" spans="1:71" ht="15.75" thickBot="1" x14ac:dyDescent="0.3">
      <c r="A42" s="28"/>
      <c r="B42" s="40"/>
      <c r="C42" s="41" t="str">
        <f t="shared" si="8"/>
        <v/>
      </c>
      <c r="D42" s="42"/>
      <c r="E42" s="43"/>
      <c r="F42" s="41" t="str">
        <f t="shared" si="9"/>
        <v/>
      </c>
      <c r="G42" s="42"/>
      <c r="H42" s="43"/>
      <c r="I42" s="41" t="str">
        <f t="shared" si="10"/>
        <v/>
      </c>
      <c r="J42" s="42"/>
      <c r="K42" s="43"/>
      <c r="L42" s="41" t="str">
        <f>IFERROR(VLOOKUP(K42,K$92:L$121,2,0),"")</f>
        <v/>
      </c>
      <c r="M42" s="42"/>
      <c r="N42" s="43"/>
      <c r="O42" s="41" t="str">
        <f t="shared" si="11"/>
        <v/>
      </c>
      <c r="P42" s="42"/>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row>
    <row r="43" spans="1:71" ht="15.75" thickTop="1" x14ac:dyDescent="0.25">
      <c r="A43" s="44">
        <f>SUM(C43,F43,I43,L43,O43)</f>
        <v>0</v>
      </c>
      <c r="B43" s="8" t="s">
        <v>6</v>
      </c>
      <c r="C43" s="45">
        <f>SUMIF(D37:D42,"ja",C37:C42)</f>
        <v>0</v>
      </c>
      <c r="D43" s="46">
        <f>COUNTA(D37:D42)</f>
        <v>0</v>
      </c>
      <c r="E43" s="47" t="s">
        <v>6</v>
      </c>
      <c r="F43" s="45">
        <f>SUMIF(G37:G42,"ja",F37:F42)</f>
        <v>0</v>
      </c>
      <c r="G43" s="46">
        <f>COUNTA(G37:G42)</f>
        <v>0</v>
      </c>
      <c r="H43" s="47" t="s">
        <v>6</v>
      </c>
      <c r="I43" s="45">
        <f>SUMIF(J37:J42,"ja",I37:I42)</f>
        <v>0</v>
      </c>
      <c r="J43" s="46">
        <f>COUNTA(J37:J42)</f>
        <v>0</v>
      </c>
      <c r="K43" s="47" t="s">
        <v>6</v>
      </c>
      <c r="L43" s="45">
        <f>SUMIF(M37:M42,"ja",L37:L42)</f>
        <v>0</v>
      </c>
      <c r="M43" s="46">
        <f>COUNTA(M37:M42)</f>
        <v>0</v>
      </c>
      <c r="N43" s="47" t="s">
        <v>6</v>
      </c>
      <c r="O43" s="45">
        <f>SUMIF(P37:P42,"ja",O37:O42)</f>
        <v>0</v>
      </c>
      <c r="P43" s="46">
        <f>COUNTA(P37:P42)</f>
        <v>0</v>
      </c>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row>
    <row r="44" spans="1:71" ht="15.75" thickBot="1" x14ac:dyDescent="0.3">
      <c r="A44" s="48">
        <f>SUM(C44,F44,I44,L44,O44)</f>
        <v>0</v>
      </c>
      <c r="B44" s="49" t="s">
        <v>7</v>
      </c>
      <c r="C44" s="50">
        <f>SUM(C37:C42)</f>
        <v>0</v>
      </c>
      <c r="D44" s="51">
        <f>COUNTA(B37:B42)</f>
        <v>0</v>
      </c>
      <c r="E44" s="52" t="s">
        <v>7</v>
      </c>
      <c r="F44" s="50">
        <f>SUM(F37:F42)</f>
        <v>0</v>
      </c>
      <c r="G44" s="51">
        <f>COUNTA(E37:E42)</f>
        <v>0</v>
      </c>
      <c r="H44" s="52" t="s">
        <v>7</v>
      </c>
      <c r="I44" s="50">
        <f>SUM(I37:I42)</f>
        <v>0</v>
      </c>
      <c r="J44" s="51">
        <f>COUNTA(H37:H42)</f>
        <v>0</v>
      </c>
      <c r="K44" s="52" t="s">
        <v>7</v>
      </c>
      <c r="L44" s="50">
        <f>SUM(L37:L42)</f>
        <v>0</v>
      </c>
      <c r="M44" s="51">
        <f>COUNTA(K37:K42)</f>
        <v>0</v>
      </c>
      <c r="N44" s="52" t="s">
        <v>7</v>
      </c>
      <c r="O44" s="50">
        <f>SUM(O37:O42)</f>
        <v>0</v>
      </c>
      <c r="P44" s="51">
        <f>COUNTA(N37:N42)</f>
        <v>0</v>
      </c>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row>
    <row r="45" spans="1:71" ht="16.5" thickTop="1" thickBot="1" x14ac:dyDescent="0.3">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row>
    <row r="46" spans="1:71" s="3" customFormat="1" thickTop="1" x14ac:dyDescent="0.2">
      <c r="A46" s="24" t="s">
        <v>58</v>
      </c>
      <c r="B46" s="25" t="s">
        <v>1</v>
      </c>
      <c r="C46" s="25"/>
      <c r="D46" s="25"/>
      <c r="E46" s="25" t="s">
        <v>15</v>
      </c>
      <c r="F46" s="25"/>
      <c r="G46" s="25"/>
      <c r="H46" s="25" t="s">
        <v>45</v>
      </c>
      <c r="I46" s="25"/>
      <c r="J46" s="25"/>
      <c r="K46" s="25" t="s">
        <v>46</v>
      </c>
      <c r="L46" s="25"/>
      <c r="M46" s="25"/>
      <c r="N46" s="25" t="s">
        <v>55</v>
      </c>
      <c r="O46" s="25"/>
      <c r="P46" s="26"/>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row>
    <row r="47" spans="1:71" ht="15.75" thickBot="1" x14ac:dyDescent="0.3">
      <c r="A47" s="28"/>
      <c r="B47" s="29" t="s">
        <v>2</v>
      </c>
      <c r="C47" s="29" t="s">
        <v>3</v>
      </c>
      <c r="D47" s="30" t="s">
        <v>4</v>
      </c>
      <c r="E47" s="31" t="s">
        <v>2</v>
      </c>
      <c r="F47" s="29" t="s">
        <v>3</v>
      </c>
      <c r="G47" s="30" t="s">
        <v>4</v>
      </c>
      <c r="H47" s="31" t="s">
        <v>2</v>
      </c>
      <c r="I47" s="29" t="s">
        <v>3</v>
      </c>
      <c r="J47" s="30" t="s">
        <v>4</v>
      </c>
      <c r="K47" s="31" t="s">
        <v>2</v>
      </c>
      <c r="L47" s="29" t="s">
        <v>3</v>
      </c>
      <c r="M47" s="30" t="s">
        <v>4</v>
      </c>
      <c r="N47" s="31" t="s">
        <v>2</v>
      </c>
      <c r="O47" s="29" t="s">
        <v>3</v>
      </c>
      <c r="P47" s="30" t="s">
        <v>4</v>
      </c>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row>
    <row r="48" spans="1:71" ht="16.5" customHeight="1" thickTop="1" x14ac:dyDescent="0.25">
      <c r="A48" s="28"/>
      <c r="B48" s="32"/>
      <c r="C48" s="33" t="str">
        <f t="shared" ref="C48:C53" si="12">IFERROR(VLOOKUP(B48,B$92:C$121,2,0),"")</f>
        <v/>
      </c>
      <c r="D48" s="34"/>
      <c r="E48" s="35"/>
      <c r="F48" s="33" t="str">
        <f t="shared" ref="F48:F53" si="13">IFERROR(VLOOKUP(E48,E$92:F$121,2,0),"")</f>
        <v/>
      </c>
      <c r="G48" s="34"/>
      <c r="H48" s="35"/>
      <c r="I48" s="33" t="str">
        <f t="shared" ref="I48:I53" si="14">IFERROR(VLOOKUP(H48,H$92:I$120,2,0),"")</f>
        <v/>
      </c>
      <c r="J48" s="34"/>
      <c r="K48" s="35"/>
      <c r="L48" s="33" t="str">
        <f>IFERROR(VLOOKUP(K48,K$92:L$121,2,0),"")</f>
        <v/>
      </c>
      <c r="M48" s="34"/>
      <c r="N48" s="35"/>
      <c r="O48" s="33" t="str">
        <f t="shared" ref="O48:O53" si="15">IFERROR(VLOOKUP(N48,N$92:O$121,2,0),"")</f>
        <v/>
      </c>
      <c r="P48" s="34"/>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row>
    <row r="49" spans="1:71" x14ac:dyDescent="0.25">
      <c r="A49" s="28"/>
      <c r="B49" s="36"/>
      <c r="C49" s="37" t="str">
        <f t="shared" si="12"/>
        <v/>
      </c>
      <c r="D49" s="38"/>
      <c r="E49" s="39"/>
      <c r="F49" s="37" t="str">
        <f t="shared" si="13"/>
        <v/>
      </c>
      <c r="G49" s="38"/>
      <c r="H49" s="39"/>
      <c r="I49" s="37" t="str">
        <f t="shared" si="14"/>
        <v/>
      </c>
      <c r="J49" s="38"/>
      <c r="K49" s="39"/>
      <c r="L49" s="37" t="str">
        <f>IFERROR(VLOOKUP(K49,K$92:L$121,2,0),"")</f>
        <v/>
      </c>
      <c r="M49" s="38"/>
      <c r="N49" s="39"/>
      <c r="O49" s="37" t="str">
        <f t="shared" si="15"/>
        <v/>
      </c>
      <c r="P49" s="3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row>
    <row r="50" spans="1:71" x14ac:dyDescent="0.25">
      <c r="A50" s="28"/>
      <c r="B50" s="36"/>
      <c r="C50" s="37" t="str">
        <f t="shared" si="12"/>
        <v/>
      </c>
      <c r="D50" s="38"/>
      <c r="E50" s="39"/>
      <c r="F50" s="37" t="str">
        <f t="shared" si="13"/>
        <v/>
      </c>
      <c r="G50" s="38"/>
      <c r="H50" s="39"/>
      <c r="I50" s="37" t="str">
        <f t="shared" si="14"/>
        <v/>
      </c>
      <c r="J50" s="38"/>
      <c r="K50" s="39"/>
      <c r="L50" s="37" t="str">
        <f>IFERROR(VLOOKUP(K50,K$92:L$121,2,0),"")</f>
        <v/>
      </c>
      <c r="M50" s="38"/>
      <c r="N50" s="39"/>
      <c r="O50" s="37" t="str">
        <f t="shared" si="15"/>
        <v/>
      </c>
      <c r="P50" s="3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row>
    <row r="51" spans="1:71" x14ac:dyDescent="0.25">
      <c r="A51" s="28"/>
      <c r="B51" s="36"/>
      <c r="C51" s="37" t="str">
        <f t="shared" si="12"/>
        <v/>
      </c>
      <c r="D51" s="38"/>
      <c r="E51" s="39"/>
      <c r="F51" s="37" t="str">
        <f t="shared" si="13"/>
        <v/>
      </c>
      <c r="G51" s="38"/>
      <c r="H51" s="39"/>
      <c r="I51" s="37" t="str">
        <f t="shared" si="14"/>
        <v/>
      </c>
      <c r="J51" s="38"/>
      <c r="K51" s="39"/>
      <c r="L51" s="37" t="str">
        <f>IFERROR(VLOOKUP(K51,K$92:L$121,2,0),"")</f>
        <v/>
      </c>
      <c r="M51" s="38"/>
      <c r="N51" s="39"/>
      <c r="O51" s="37" t="str">
        <f t="shared" si="15"/>
        <v/>
      </c>
      <c r="P51" s="3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row>
    <row r="52" spans="1:71" x14ac:dyDescent="0.25">
      <c r="A52" s="28"/>
      <c r="B52" s="36"/>
      <c r="C52" s="37" t="str">
        <f t="shared" si="12"/>
        <v/>
      </c>
      <c r="D52" s="38"/>
      <c r="E52" s="39"/>
      <c r="F52" s="37" t="str">
        <f t="shared" si="13"/>
        <v/>
      </c>
      <c r="G52" s="38"/>
      <c r="H52" s="39"/>
      <c r="I52" s="37" t="str">
        <f t="shared" si="14"/>
        <v/>
      </c>
      <c r="J52" s="38"/>
      <c r="K52" s="39"/>
      <c r="L52" s="37" t="str">
        <f>IFERROR(VLOOKUP(K52,K$92:L$121,2,0),"")</f>
        <v/>
      </c>
      <c r="M52" s="38"/>
      <c r="N52" s="39"/>
      <c r="O52" s="37" t="str">
        <f t="shared" si="15"/>
        <v/>
      </c>
      <c r="P52" s="3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row>
    <row r="53" spans="1:71" ht="15.75" thickBot="1" x14ac:dyDescent="0.3">
      <c r="A53" s="28"/>
      <c r="B53" s="40"/>
      <c r="C53" s="41" t="str">
        <f t="shared" si="12"/>
        <v/>
      </c>
      <c r="D53" s="42"/>
      <c r="E53" s="43"/>
      <c r="F53" s="41" t="str">
        <f t="shared" si="13"/>
        <v/>
      </c>
      <c r="G53" s="42"/>
      <c r="H53" s="43"/>
      <c r="I53" s="41" t="str">
        <f t="shared" si="14"/>
        <v/>
      </c>
      <c r="J53" s="42"/>
      <c r="K53" s="43"/>
      <c r="L53" s="41" t="str">
        <f>IFERROR(VLOOKUP(K53,K$92:L$121,2,0),"")</f>
        <v/>
      </c>
      <c r="M53" s="42"/>
      <c r="N53" s="43"/>
      <c r="O53" s="41" t="str">
        <f t="shared" si="15"/>
        <v/>
      </c>
      <c r="P53" s="42"/>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row>
    <row r="54" spans="1:71" ht="15.75" thickTop="1" x14ac:dyDescent="0.25">
      <c r="A54" s="44">
        <f>SUM(C54,F54,I54,L54,O54)</f>
        <v>0</v>
      </c>
      <c r="B54" s="8" t="s">
        <v>6</v>
      </c>
      <c r="C54" s="45">
        <f>SUMIF(D48:D53,"ja",C48:C53)</f>
        <v>0</v>
      </c>
      <c r="D54" s="46">
        <f>COUNTA(D48:D53)</f>
        <v>0</v>
      </c>
      <c r="E54" s="47" t="s">
        <v>6</v>
      </c>
      <c r="F54" s="45">
        <f>SUMIF(G48:G53,"ja",F48:F53)</f>
        <v>0</v>
      </c>
      <c r="G54" s="46">
        <f>COUNTA(G48:G53)</f>
        <v>0</v>
      </c>
      <c r="H54" s="47" t="s">
        <v>6</v>
      </c>
      <c r="I54" s="45">
        <f>SUMIF(J48:J53,"ja",I48:I53)</f>
        <v>0</v>
      </c>
      <c r="J54" s="46">
        <f>COUNTA(J48:J53)</f>
        <v>0</v>
      </c>
      <c r="K54" s="47" t="s">
        <v>6</v>
      </c>
      <c r="L54" s="45">
        <f>SUMIF(M48:M53,"ja",L48:L53)</f>
        <v>0</v>
      </c>
      <c r="M54" s="46">
        <f>COUNTA(M48:M53)</f>
        <v>0</v>
      </c>
      <c r="N54" s="47" t="s">
        <v>6</v>
      </c>
      <c r="O54" s="45">
        <f>SUMIF(P48:P53,"ja",O48:O53)</f>
        <v>0</v>
      </c>
      <c r="P54" s="46">
        <f>COUNTA(P48:P53)</f>
        <v>0</v>
      </c>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row>
    <row r="55" spans="1:71" ht="15.75" thickBot="1" x14ac:dyDescent="0.3">
      <c r="A55" s="48">
        <f>SUM(C55,F55,I55,L55,O55)</f>
        <v>0</v>
      </c>
      <c r="B55" s="49" t="s">
        <v>7</v>
      </c>
      <c r="C55" s="50">
        <f>SUM(C48:C53)</f>
        <v>0</v>
      </c>
      <c r="D55" s="51">
        <f>COUNTA(B48:B53)</f>
        <v>0</v>
      </c>
      <c r="E55" s="52" t="s">
        <v>7</v>
      </c>
      <c r="F55" s="50">
        <f>SUM(F48:F53)</f>
        <v>0</v>
      </c>
      <c r="G55" s="51">
        <f>COUNTA(E48:E53)</f>
        <v>0</v>
      </c>
      <c r="H55" s="52" t="s">
        <v>7</v>
      </c>
      <c r="I55" s="50">
        <f>SUM(I48:I53)</f>
        <v>0</v>
      </c>
      <c r="J55" s="51">
        <f>COUNTA(H48:H53)</f>
        <v>0</v>
      </c>
      <c r="K55" s="52" t="s">
        <v>7</v>
      </c>
      <c r="L55" s="50">
        <f>SUM(L48:L53)</f>
        <v>0</v>
      </c>
      <c r="M55" s="51">
        <f>COUNTA(K48:K53)</f>
        <v>0</v>
      </c>
      <c r="N55" s="52" t="s">
        <v>7</v>
      </c>
      <c r="O55" s="50">
        <f>SUM(O48:O53)</f>
        <v>0</v>
      </c>
      <c r="P55" s="51">
        <f>COUNTA(N48:N53)</f>
        <v>0</v>
      </c>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row>
    <row r="56" spans="1:71" ht="16.5" thickTop="1" thickBot="1" x14ac:dyDescent="0.3">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row>
    <row r="57" spans="1:71" s="3" customFormat="1" thickTop="1" x14ac:dyDescent="0.2">
      <c r="A57" s="24" t="s">
        <v>59</v>
      </c>
      <c r="B57" s="25" t="s">
        <v>1</v>
      </c>
      <c r="C57" s="25"/>
      <c r="D57" s="25"/>
      <c r="E57" s="25" t="s">
        <v>15</v>
      </c>
      <c r="F57" s="25"/>
      <c r="G57" s="25"/>
      <c r="H57" s="25" t="s">
        <v>45</v>
      </c>
      <c r="I57" s="25"/>
      <c r="J57" s="25"/>
      <c r="K57" s="25" t="s">
        <v>46</v>
      </c>
      <c r="L57" s="25"/>
      <c r="M57" s="25"/>
      <c r="N57" s="25" t="s">
        <v>55</v>
      </c>
      <c r="O57" s="25"/>
      <c r="P57" s="26"/>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row>
    <row r="58" spans="1:71" ht="15.75" thickBot="1" x14ac:dyDescent="0.3">
      <c r="A58" s="28"/>
      <c r="B58" s="29" t="s">
        <v>2</v>
      </c>
      <c r="C58" s="29" t="s">
        <v>3</v>
      </c>
      <c r="D58" s="30" t="s">
        <v>4</v>
      </c>
      <c r="E58" s="31" t="s">
        <v>2</v>
      </c>
      <c r="F58" s="29" t="s">
        <v>3</v>
      </c>
      <c r="G58" s="30" t="s">
        <v>4</v>
      </c>
      <c r="H58" s="31" t="s">
        <v>2</v>
      </c>
      <c r="I58" s="29" t="s">
        <v>3</v>
      </c>
      <c r="J58" s="30" t="s">
        <v>4</v>
      </c>
      <c r="K58" s="31" t="s">
        <v>2</v>
      </c>
      <c r="L58" s="29" t="s">
        <v>3</v>
      </c>
      <c r="M58" s="30" t="s">
        <v>4</v>
      </c>
      <c r="N58" s="31" t="s">
        <v>2</v>
      </c>
      <c r="O58" s="29" t="s">
        <v>3</v>
      </c>
      <c r="P58" s="30" t="s">
        <v>4</v>
      </c>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row>
    <row r="59" spans="1:71" ht="16.5" customHeight="1" thickTop="1" x14ac:dyDescent="0.25">
      <c r="A59" s="28"/>
      <c r="B59" s="32"/>
      <c r="C59" s="33" t="str">
        <f t="shared" ref="C59:C64" si="16">IFERROR(VLOOKUP(B59,B$92:C$121,2,0),"")</f>
        <v/>
      </c>
      <c r="D59" s="34"/>
      <c r="E59" s="35"/>
      <c r="F59" s="33" t="str">
        <f t="shared" ref="F59:F64" si="17">IFERROR(VLOOKUP(E59,E$92:F$121,2,0),"")</f>
        <v/>
      </c>
      <c r="G59" s="34"/>
      <c r="H59" s="35"/>
      <c r="I59" s="33" t="str">
        <f t="shared" ref="I59:I64" si="18">IFERROR(VLOOKUP(H59,H$92:I$120,2,0),"")</f>
        <v/>
      </c>
      <c r="J59" s="34"/>
      <c r="K59" s="35"/>
      <c r="L59" s="33" t="str">
        <f>IFERROR(VLOOKUP(K59,K$92:L$121,2,0),"")</f>
        <v/>
      </c>
      <c r="M59" s="34"/>
      <c r="N59" s="35"/>
      <c r="O59" s="33" t="str">
        <f t="shared" ref="O59:O64" si="19">IFERROR(VLOOKUP(N59,N$92:O$121,2,0),"")</f>
        <v/>
      </c>
      <c r="P59" s="34"/>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row>
    <row r="60" spans="1:71" x14ac:dyDescent="0.25">
      <c r="A60" s="28"/>
      <c r="B60" s="36"/>
      <c r="C60" s="37" t="str">
        <f t="shared" si="16"/>
        <v/>
      </c>
      <c r="D60" s="38"/>
      <c r="E60" s="39"/>
      <c r="F60" s="37" t="str">
        <f t="shared" si="17"/>
        <v/>
      </c>
      <c r="G60" s="38"/>
      <c r="H60" s="39"/>
      <c r="I60" s="37" t="str">
        <f t="shared" si="18"/>
        <v/>
      </c>
      <c r="J60" s="38"/>
      <c r="K60" s="39"/>
      <c r="L60" s="37" t="str">
        <f>IFERROR(VLOOKUP(K60,K$92:L$121,2,0),"")</f>
        <v/>
      </c>
      <c r="M60" s="38"/>
      <c r="N60" s="39"/>
      <c r="O60" s="37" t="str">
        <f t="shared" si="19"/>
        <v/>
      </c>
      <c r="P60" s="3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row>
    <row r="61" spans="1:71" x14ac:dyDescent="0.25">
      <c r="A61" s="28"/>
      <c r="B61" s="36"/>
      <c r="C61" s="37" t="str">
        <f t="shared" si="16"/>
        <v/>
      </c>
      <c r="D61" s="38"/>
      <c r="E61" s="39"/>
      <c r="F61" s="37" t="str">
        <f t="shared" si="17"/>
        <v/>
      </c>
      <c r="G61" s="38"/>
      <c r="H61" s="39"/>
      <c r="I61" s="37" t="str">
        <f t="shared" si="18"/>
        <v/>
      </c>
      <c r="J61" s="38"/>
      <c r="K61" s="39"/>
      <c r="L61" s="37" t="str">
        <f>IFERROR(VLOOKUP(K61,K$92:L$121,2,0),"")</f>
        <v/>
      </c>
      <c r="M61" s="38"/>
      <c r="N61" s="39"/>
      <c r="O61" s="37" t="str">
        <f t="shared" si="19"/>
        <v/>
      </c>
      <c r="P61" s="3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row>
    <row r="62" spans="1:71" x14ac:dyDescent="0.25">
      <c r="A62" s="28"/>
      <c r="B62" s="36"/>
      <c r="C62" s="37" t="str">
        <f t="shared" si="16"/>
        <v/>
      </c>
      <c r="D62" s="38"/>
      <c r="E62" s="39"/>
      <c r="F62" s="37" t="str">
        <f t="shared" si="17"/>
        <v/>
      </c>
      <c r="G62" s="38"/>
      <c r="H62" s="39"/>
      <c r="I62" s="37" t="str">
        <f t="shared" si="18"/>
        <v/>
      </c>
      <c r="J62" s="38"/>
      <c r="K62" s="39"/>
      <c r="L62" s="37" t="str">
        <f>IFERROR(VLOOKUP(K62,K$92:L$121,2,0),"")</f>
        <v/>
      </c>
      <c r="M62" s="38"/>
      <c r="N62" s="39"/>
      <c r="O62" s="37" t="str">
        <f t="shared" si="19"/>
        <v/>
      </c>
      <c r="P62" s="3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row>
    <row r="63" spans="1:71" x14ac:dyDescent="0.25">
      <c r="A63" s="28"/>
      <c r="B63" s="36"/>
      <c r="C63" s="37" t="str">
        <f t="shared" si="16"/>
        <v/>
      </c>
      <c r="D63" s="38"/>
      <c r="E63" s="39"/>
      <c r="F63" s="37" t="str">
        <f t="shared" si="17"/>
        <v/>
      </c>
      <c r="G63" s="38"/>
      <c r="H63" s="39"/>
      <c r="I63" s="37" t="str">
        <f t="shared" si="18"/>
        <v/>
      </c>
      <c r="J63" s="38"/>
      <c r="K63" s="39"/>
      <c r="L63" s="37" t="str">
        <f>IFERROR(VLOOKUP(K63,K$92:L$121,2,0),"")</f>
        <v/>
      </c>
      <c r="M63" s="38"/>
      <c r="N63" s="39"/>
      <c r="O63" s="37" t="str">
        <f t="shared" si="19"/>
        <v/>
      </c>
      <c r="P63" s="3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row>
    <row r="64" spans="1:71" ht="15.75" thickBot="1" x14ac:dyDescent="0.3">
      <c r="A64" s="28"/>
      <c r="B64" s="40"/>
      <c r="C64" s="41" t="str">
        <f t="shared" si="16"/>
        <v/>
      </c>
      <c r="D64" s="42"/>
      <c r="E64" s="43"/>
      <c r="F64" s="41" t="str">
        <f t="shared" si="17"/>
        <v/>
      </c>
      <c r="G64" s="42"/>
      <c r="H64" s="43"/>
      <c r="I64" s="41" t="str">
        <f t="shared" si="18"/>
        <v/>
      </c>
      <c r="J64" s="42"/>
      <c r="K64" s="43"/>
      <c r="L64" s="41" t="str">
        <f>IFERROR(VLOOKUP(K64,K$92:L$121,2,0),"")</f>
        <v/>
      </c>
      <c r="M64" s="42"/>
      <c r="N64" s="43"/>
      <c r="O64" s="41" t="str">
        <f t="shared" si="19"/>
        <v/>
      </c>
      <c r="P64" s="42"/>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row>
    <row r="65" spans="1:71" ht="15.75" thickTop="1" x14ac:dyDescent="0.25">
      <c r="A65" s="44">
        <f>SUM(C65,F65,I65,L65,O65)</f>
        <v>0</v>
      </c>
      <c r="B65" s="8" t="s">
        <v>6</v>
      </c>
      <c r="C65" s="45">
        <f>SUMIF(D59:D64,"ja",C59:C64)</f>
        <v>0</v>
      </c>
      <c r="D65" s="46">
        <f>COUNTA(D59:D64)</f>
        <v>0</v>
      </c>
      <c r="E65" s="47" t="s">
        <v>6</v>
      </c>
      <c r="F65" s="45">
        <f>SUMIF(G59:G64,"ja",F59:F64)</f>
        <v>0</v>
      </c>
      <c r="G65" s="46">
        <f>COUNTA(G59:G64)</f>
        <v>0</v>
      </c>
      <c r="H65" s="47" t="s">
        <v>6</v>
      </c>
      <c r="I65" s="45">
        <f>SUMIF(J59:J64,"ja",I59:I64)</f>
        <v>0</v>
      </c>
      <c r="J65" s="46">
        <f>COUNTA(J59:J64)</f>
        <v>0</v>
      </c>
      <c r="K65" s="47" t="s">
        <v>6</v>
      </c>
      <c r="L65" s="45">
        <f>SUMIF(M59:M64,"ja",L59:L64)</f>
        <v>0</v>
      </c>
      <c r="M65" s="46">
        <f>COUNTA(M59:M64)</f>
        <v>0</v>
      </c>
      <c r="N65" s="47" t="s">
        <v>6</v>
      </c>
      <c r="O65" s="45">
        <f>SUMIF(P59:P64,"ja",O59:O64)</f>
        <v>0</v>
      </c>
      <c r="P65" s="46">
        <f>COUNTA(P59:P64)</f>
        <v>0</v>
      </c>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row>
    <row r="66" spans="1:71" ht="15.75" thickBot="1" x14ac:dyDescent="0.3">
      <c r="A66" s="48">
        <f>SUM(C66,F66,I66,L66,O66)</f>
        <v>0</v>
      </c>
      <c r="B66" s="49" t="s">
        <v>7</v>
      </c>
      <c r="C66" s="50">
        <f>SUM(C59:C64)</f>
        <v>0</v>
      </c>
      <c r="D66" s="51">
        <f>COUNTA(B59:B64)</f>
        <v>0</v>
      </c>
      <c r="E66" s="52" t="s">
        <v>7</v>
      </c>
      <c r="F66" s="50">
        <f>SUM(F59:F64)</f>
        <v>0</v>
      </c>
      <c r="G66" s="51">
        <f>COUNTA(E59:E64)</f>
        <v>0</v>
      </c>
      <c r="H66" s="52" t="s">
        <v>7</v>
      </c>
      <c r="I66" s="50">
        <f>SUM(I59:I64)</f>
        <v>0</v>
      </c>
      <c r="J66" s="51">
        <f>COUNTA(H59:H64)</f>
        <v>0</v>
      </c>
      <c r="K66" s="52" t="s">
        <v>7</v>
      </c>
      <c r="L66" s="50">
        <f>SUM(L59:L64)</f>
        <v>0</v>
      </c>
      <c r="M66" s="51">
        <f>COUNTA(K59:K64)</f>
        <v>0</v>
      </c>
      <c r="N66" s="52" t="s">
        <v>7</v>
      </c>
      <c r="O66" s="50">
        <f>SUM(O59:O64)</f>
        <v>0</v>
      </c>
      <c r="P66" s="51">
        <f>COUNTA(N59:N64)</f>
        <v>0</v>
      </c>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row>
    <row r="67" spans="1:71" ht="15.75" thickTop="1" x14ac:dyDescent="0.25">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row>
    <row r="68" spans="1:71" x14ac:dyDescent="0.25">
      <c r="A68" s="53" t="s">
        <v>5</v>
      </c>
      <c r="B68" s="54" t="str">
        <f>IF(D92&gt;0,"",B92)</f>
        <v>Analyse 1</v>
      </c>
      <c r="C68" s="55">
        <f t="shared" ref="C68:C76" si="20">IFERROR(VLOOKUP(B68,B$92:C$120,2,0),"")</f>
        <v>3</v>
      </c>
      <c r="D68" s="56"/>
      <c r="E68" s="54" t="str">
        <f t="shared" ref="E68:E76" si="21">IF(G92&gt;0,"",E92)</f>
        <v>Analyse 2</v>
      </c>
      <c r="F68" s="55">
        <f t="shared" ref="F68:F76" si="22">IFERROR(VLOOKUP(E68,E$92:F$120,2,0),"")</f>
        <v>3</v>
      </c>
      <c r="G68" s="56"/>
      <c r="H68" s="54" t="str">
        <f t="shared" ref="H68:H87" si="23">IF(J92&gt;0,"",H92)</f>
        <v>Lineaire Algebra 1</v>
      </c>
      <c r="I68" s="55">
        <f t="shared" ref="I68:I87" si="24">IFERROR(VLOOKUP(H68,H$92:I$119,2,0),"")</f>
        <v>3</v>
      </c>
      <c r="J68" s="56"/>
      <c r="K68" s="54" t="str">
        <f>IF(M92&gt;0,"",K92)</f>
        <v>Lineaire Algebra 2</v>
      </c>
      <c r="L68" s="55">
        <f>IFERROR(VLOOKUP(K68,K$92:L$120,2,0),"")</f>
        <v>3</v>
      </c>
      <c r="M68" s="55"/>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row>
    <row r="69" spans="1:71" x14ac:dyDescent="0.25">
      <c r="A69" s="53"/>
      <c r="B69" s="57" t="str">
        <f t="shared" ref="B69:B76" si="25">IF(D93&gt;0,"",B93)</f>
        <v>Constructiemechanica 1</v>
      </c>
      <c r="C69" s="58">
        <f t="shared" si="20"/>
        <v>5</v>
      </c>
      <c r="D69" s="59"/>
      <c r="E69" s="57" t="str">
        <f t="shared" si="21"/>
        <v>Water &amp; Techniek</v>
      </c>
      <c r="F69" s="58">
        <f t="shared" si="22"/>
        <v>5</v>
      </c>
      <c r="G69" s="59"/>
      <c r="H69" s="57" t="str">
        <f t="shared" si="23"/>
        <v>Constructiemechanica 2</v>
      </c>
      <c r="I69" s="58">
        <f t="shared" si="24"/>
        <v>5</v>
      </c>
      <c r="J69" s="59"/>
      <c r="K69" s="57" t="str">
        <f>IF(M93&gt;0,"",K93)</f>
        <v>Ontwerpen van Constructies &amp; Funderingen 1</v>
      </c>
      <c r="L69" s="58">
        <f>IFERROR(VLOOKUP(K69,K$92:L$120,2,0),"")</f>
        <v>5</v>
      </c>
      <c r="M69" s="5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row>
    <row r="70" spans="1:71" x14ac:dyDescent="0.25">
      <c r="A70" s="53"/>
      <c r="B70" s="60" t="str">
        <f t="shared" si="25"/>
        <v>Inleiding Civiele &amp; Milieu Techniek</v>
      </c>
      <c r="C70" s="61">
        <f t="shared" si="20"/>
        <v>5</v>
      </c>
      <c r="D70" s="62"/>
      <c r="E70" s="60" t="str">
        <f t="shared" si="21"/>
        <v>Integraal Ontwerpen</v>
      </c>
      <c r="F70" s="61">
        <f t="shared" si="22"/>
        <v>5</v>
      </c>
      <c r="G70" s="62"/>
      <c r="H70" s="60" t="str">
        <f t="shared" si="23"/>
        <v>Bouwmaterialen &amp; Milieu</v>
      </c>
      <c r="I70" s="61">
        <f t="shared" si="24"/>
        <v>5</v>
      </c>
      <c r="J70" s="62"/>
      <c r="K70" s="60" t="str">
        <f>IF(M94&gt;0,"",K94)</f>
        <v>Transport &amp; Planning</v>
      </c>
      <c r="L70" s="61">
        <f>IFERROR(VLOOKUP(K70,K$92:L$120,2,0),"")</f>
        <v>5</v>
      </c>
      <c r="M70" s="61"/>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row>
    <row r="71" spans="1:71" ht="15.75" thickBot="1" x14ac:dyDescent="0.3">
      <c r="A71" s="53"/>
      <c r="B71" s="63" t="str">
        <f t="shared" si="25"/>
        <v>Bouwplaats 1-1</v>
      </c>
      <c r="C71" s="64">
        <f t="shared" si="20"/>
        <v>2</v>
      </c>
      <c r="D71" s="65"/>
      <c r="E71" s="63" t="str">
        <f t="shared" si="21"/>
        <v>Bouwplaats 1-2</v>
      </c>
      <c r="F71" s="64">
        <f t="shared" si="22"/>
        <v>2</v>
      </c>
      <c r="G71" s="65"/>
      <c r="H71" s="63" t="str">
        <f t="shared" si="23"/>
        <v>Bouwplaats 1-3</v>
      </c>
      <c r="I71" s="64">
        <f t="shared" si="24"/>
        <v>2</v>
      </c>
      <c r="J71" s="65"/>
      <c r="K71" s="63" t="str">
        <f t="shared" ref="K71:K79" si="26">IF(M95&gt;0,"",K95)</f>
        <v>Bouwplaats 1-4</v>
      </c>
      <c r="L71" s="64">
        <f>IFERROR(VLOOKUP(K71,K$92:L$120,2,0),"")</f>
        <v>2</v>
      </c>
      <c r="M71" s="64"/>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row>
    <row r="72" spans="1:71" ht="15.75" thickTop="1" x14ac:dyDescent="0.25">
      <c r="A72" s="66" t="s">
        <v>56</v>
      </c>
      <c r="B72" s="67" t="str">
        <f t="shared" si="25"/>
        <v>Differentiaalvergelijkingen</v>
      </c>
      <c r="C72" s="68">
        <f t="shared" si="20"/>
        <v>3</v>
      </c>
      <c r="D72" s="69"/>
      <c r="E72" s="67" t="str">
        <f t="shared" si="21"/>
        <v>Kansrekening &amp; Statistiek</v>
      </c>
      <c r="F72" s="68">
        <f t="shared" si="22"/>
        <v>3</v>
      </c>
      <c r="G72" s="69"/>
      <c r="H72" s="67" t="str">
        <f t="shared" si="23"/>
        <v>Dynamica van Systemen</v>
      </c>
      <c r="I72" s="68">
        <f t="shared" si="24"/>
        <v>3</v>
      </c>
      <c r="J72" s="69"/>
      <c r="K72" s="67" t="str">
        <f t="shared" si="26"/>
        <v>Numerieke Wiskunde</v>
      </c>
      <c r="L72" s="68">
        <f>IFERROR(VLOOKUP(K72,K$92:L$120,2,0),"")</f>
        <v>3</v>
      </c>
      <c r="M72" s="6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row>
    <row r="73" spans="1:71" x14ac:dyDescent="0.25">
      <c r="A73" s="53"/>
      <c r="B73" s="57" t="str">
        <f>IF(D97&gt;0,"",B97)</f>
        <v>Constructiemechanica 3</v>
      </c>
      <c r="C73" s="58">
        <f t="shared" si="20"/>
        <v>5</v>
      </c>
      <c r="D73" s="59"/>
      <c r="E73" s="57" t="str">
        <f t="shared" si="21"/>
        <v>Grondmechanica</v>
      </c>
      <c r="F73" s="58">
        <f t="shared" si="22"/>
        <v>5</v>
      </c>
      <c r="G73" s="59"/>
      <c r="H73" s="57" t="str">
        <f t="shared" si="23"/>
        <v>Vloeistofmechanica</v>
      </c>
      <c r="I73" s="58">
        <f t="shared" si="24"/>
        <v>5</v>
      </c>
      <c r="J73" s="59"/>
      <c r="K73" s="57" t="str">
        <f t="shared" si="26"/>
        <v>Waterbouwkunde</v>
      </c>
      <c r="L73" s="58">
        <f>IFERROR(VLOOKUP(K73,K$92:L$120,2,0),"")</f>
        <v>5</v>
      </c>
      <c r="M73" s="5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row>
    <row r="74" spans="1:71" x14ac:dyDescent="0.25">
      <c r="A74" s="53"/>
      <c r="B74" s="60" t="str">
        <f t="shared" si="25"/>
        <v>Dynamica en Modelvorming</v>
      </c>
      <c r="C74" s="61">
        <f t="shared" si="20"/>
        <v>5</v>
      </c>
      <c r="D74" s="62"/>
      <c r="E74" s="60" t="str">
        <f t="shared" si="21"/>
        <v>Beton &amp; Staalconstructies</v>
      </c>
      <c r="F74" s="61">
        <f t="shared" si="22"/>
        <v>5</v>
      </c>
      <c r="G74" s="62"/>
      <c r="H74" s="60" t="str">
        <f t="shared" si="23"/>
        <v>Ontwerpen van Constructies &amp; Funderingen 2</v>
      </c>
      <c r="I74" s="61">
        <f t="shared" si="24"/>
        <v>5</v>
      </c>
      <c r="J74" s="62"/>
      <c r="K74" s="60" t="str">
        <f t="shared" si="26"/>
        <v>Hydrologie</v>
      </c>
      <c r="L74" s="61">
        <f>IFERROR(VLOOKUP(K74,K$92:L$120,2,0),"")</f>
        <v>5</v>
      </c>
      <c r="M74" s="61"/>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row>
    <row r="75" spans="1:71" ht="15.75" thickBot="1" x14ac:dyDescent="0.3">
      <c r="A75" s="70"/>
      <c r="B75" s="71" t="str">
        <f t="shared" si="25"/>
        <v>Bouwplaats 2-1</v>
      </c>
      <c r="C75" s="72">
        <f t="shared" si="20"/>
        <v>2</v>
      </c>
      <c r="D75" s="73"/>
      <c r="E75" s="71" t="str">
        <f t="shared" si="21"/>
        <v>Bouwplaats 2-2</v>
      </c>
      <c r="F75" s="72">
        <f t="shared" si="22"/>
        <v>2</v>
      </c>
      <c r="G75" s="73"/>
      <c r="H75" s="71" t="str">
        <f t="shared" si="23"/>
        <v>Bouwplaats 2-3</v>
      </c>
      <c r="I75" s="72">
        <f t="shared" si="24"/>
        <v>2</v>
      </c>
      <c r="J75" s="73"/>
      <c r="K75" s="71" t="str">
        <f t="shared" si="26"/>
        <v>Bouwplaats 2-4</v>
      </c>
      <c r="L75" s="72">
        <f>IFERROR(VLOOKUP(K75,K$92:L$120,2,0),"")</f>
        <v>2</v>
      </c>
      <c r="M75" s="72"/>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row>
    <row r="76" spans="1:71" ht="15.75" thickTop="1" x14ac:dyDescent="0.25">
      <c r="A76" s="53" t="s">
        <v>57</v>
      </c>
      <c r="B76" s="74" t="str">
        <f t="shared" si="25"/>
        <v>Minor 1</v>
      </c>
      <c r="C76" s="75">
        <f t="shared" si="20"/>
        <v>15</v>
      </c>
      <c r="D76" s="76"/>
      <c r="E76" s="74" t="str">
        <f t="shared" si="21"/>
        <v>Minor 2</v>
      </c>
      <c r="F76" s="75">
        <f t="shared" si="22"/>
        <v>15</v>
      </c>
      <c r="G76" s="76"/>
      <c r="H76" s="74" t="str">
        <f t="shared" si="23"/>
        <v>Surveying &amp; Mapping</v>
      </c>
      <c r="I76" s="75">
        <f t="shared" si="24"/>
        <v>4</v>
      </c>
      <c r="J76" s="76"/>
      <c r="K76" s="74" t="str">
        <f t="shared" si="26"/>
        <v>Bachelor Eindwerk</v>
      </c>
      <c r="L76" s="75">
        <v>10</v>
      </c>
      <c r="M76" s="75"/>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row>
    <row r="77" spans="1:71" x14ac:dyDescent="0.25">
      <c r="A77" s="53"/>
      <c r="B77" s="77"/>
      <c r="C77" s="8"/>
      <c r="D77" s="78"/>
      <c r="E77" s="77"/>
      <c r="F77" s="8"/>
      <c r="G77" s="78"/>
      <c r="H77" s="74" t="str">
        <f t="shared" si="23"/>
        <v>Traffic &amp; transport Infrastructure</v>
      </c>
      <c r="I77" s="75">
        <f t="shared" si="24"/>
        <v>4</v>
      </c>
      <c r="J77" s="76"/>
      <c r="K77" s="79" t="str">
        <f>IF(M101&gt;0,"",K101)</f>
        <v>Ontwerp van Waterbehandeling</v>
      </c>
      <c r="L77" s="7">
        <f>IFERROR(VLOOKUP(K77,K$92:L$120,2,0),"")</f>
        <v>4</v>
      </c>
      <c r="M77" s="7"/>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row>
    <row r="78" spans="1:71" x14ac:dyDescent="0.25">
      <c r="A78" s="53"/>
      <c r="B78" s="77"/>
      <c r="C78" s="8"/>
      <c r="D78" s="78"/>
      <c r="E78" s="77"/>
      <c r="F78" s="8"/>
      <c r="G78" s="78"/>
      <c r="H78" s="74" t="str">
        <f>IF(J117&gt;0,"",H117)</f>
        <v>Stedelijk water en milieutechniek</v>
      </c>
      <c r="I78" s="75">
        <f>IFERROR(VLOOKUP(H78,H$92:I$119,2,0),"")</f>
        <v>4</v>
      </c>
      <c r="J78" s="80"/>
      <c r="K78" s="79" t="str">
        <f t="shared" si="26"/>
        <v>Advanced Structural Design</v>
      </c>
      <c r="L78" s="7">
        <f>IFERROR(VLOOKUP(K78,K$92:L$120,2,0),"")</f>
        <v>4</v>
      </c>
      <c r="M78" s="7"/>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row>
    <row r="79" spans="1:71" x14ac:dyDescent="0.25">
      <c r="A79" s="53"/>
      <c r="B79" s="77"/>
      <c r="C79" s="8"/>
      <c r="D79" s="78"/>
      <c r="E79" s="77"/>
      <c r="F79" s="8"/>
      <c r="G79" s="78"/>
      <c r="H79" s="79" t="str">
        <f>IF(J103&gt;0,"",H103)</f>
        <v>Klimaatverandering en Civiele Techniek</v>
      </c>
      <c r="I79" s="7">
        <f t="shared" si="24"/>
        <v>4</v>
      </c>
      <c r="J79" s="81"/>
      <c r="K79" s="79" t="str">
        <f t="shared" si="26"/>
        <v>Monitoren en Stabiliteit van Dijken en Kades</v>
      </c>
      <c r="L79" s="7">
        <f>IFERROR(VLOOKUP(K79,K$92:L$120,2,0),"")</f>
        <v>4</v>
      </c>
      <c r="M79" s="7"/>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row>
    <row r="80" spans="1:71" x14ac:dyDescent="0.25">
      <c r="A80" s="53"/>
      <c r="B80" s="77"/>
      <c r="C80" s="8"/>
      <c r="D80" s="78"/>
      <c r="E80" s="77"/>
      <c r="F80" s="8"/>
      <c r="G80" s="78"/>
      <c r="H80" s="79" t="str">
        <f t="shared" si="23"/>
        <v>Advanced Structural Mechanics</v>
      </c>
      <c r="I80" s="7">
        <f t="shared" si="24"/>
        <v>4</v>
      </c>
      <c r="J80" s="81"/>
      <c r="K80" s="7" t="str">
        <f>IF(M104&gt;0,"",K104)</f>
        <v>Integraal Ontwerp van Infrastructuur</v>
      </c>
      <c r="L80" s="7">
        <f>IFERROR(VLOOKUP(K80,K$92:L$120,2,0),"")</f>
        <v>4</v>
      </c>
      <c r="M80" s="83"/>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row>
    <row r="81" spans="1:71" x14ac:dyDescent="0.25">
      <c r="A81" s="53"/>
      <c r="B81" s="77"/>
      <c r="C81" s="8"/>
      <c r="D81" s="78"/>
      <c r="E81" s="77"/>
      <c r="F81" s="8"/>
      <c r="G81" s="78"/>
      <c r="H81" s="79" t="str">
        <f t="shared" si="23"/>
        <v>Ondergronds Ruimtegebruik</v>
      </c>
      <c r="I81" s="7">
        <f t="shared" si="24"/>
        <v>4</v>
      </c>
      <c r="J81" s="81"/>
      <c r="K81" s="79" t="str">
        <f>IF(M91&gt;0,"",K115)</f>
        <v>Waterbouwkundige Constructies</v>
      </c>
      <c r="L81" s="7">
        <v>4</v>
      </c>
      <c r="M81" s="81"/>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row>
    <row r="82" spans="1:71" x14ac:dyDescent="0.25">
      <c r="A82" s="53"/>
      <c r="B82" s="77"/>
      <c r="C82" s="8"/>
      <c r="D82" s="78"/>
      <c r="E82" s="77"/>
      <c r="F82" s="8"/>
      <c r="G82" s="78"/>
      <c r="H82" s="79" t="str">
        <f t="shared" si="23"/>
        <v>Artificial Intelligence in Traffic &amp; Transport</v>
      </c>
      <c r="I82" s="7">
        <f t="shared" si="24"/>
        <v>4</v>
      </c>
      <c r="J82" s="81"/>
      <c r="K82" s="84"/>
      <c r="L82" s="85"/>
      <c r="M82" s="82"/>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row>
    <row r="83" spans="1:71" x14ac:dyDescent="0.25">
      <c r="A83" s="53"/>
      <c r="B83" s="77"/>
      <c r="C83" s="8"/>
      <c r="D83" s="78"/>
      <c r="E83" s="77"/>
      <c r="F83" s="8"/>
      <c r="G83" s="78"/>
      <c r="H83" s="79" t="str">
        <f t="shared" si="23"/>
        <v>Stroming in Waterlopen</v>
      </c>
      <c r="I83" s="7">
        <f t="shared" si="24"/>
        <v>4</v>
      </c>
      <c r="J83" s="81"/>
      <c r="K83" s="84"/>
      <c r="L83" s="85"/>
      <c r="M83" s="82"/>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row>
    <row r="84" spans="1:71" x14ac:dyDescent="0.25">
      <c r="A84" s="53"/>
      <c r="B84" s="77"/>
      <c r="C84" s="8"/>
      <c r="D84" s="78"/>
      <c r="E84" s="77"/>
      <c r="F84" s="8"/>
      <c r="G84" s="86"/>
      <c r="H84" s="87"/>
      <c r="I84" s="87"/>
      <c r="J84" s="87"/>
      <c r="K84" s="88"/>
      <c r="L84" s="85"/>
      <c r="M84" s="82"/>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row>
    <row r="85" spans="1:71" x14ac:dyDescent="0.25">
      <c r="A85" s="53"/>
      <c r="B85" s="77"/>
      <c r="C85" s="8"/>
      <c r="D85" s="78"/>
      <c r="E85" s="77"/>
      <c r="F85" s="8"/>
      <c r="G85" s="86"/>
      <c r="H85" s="87"/>
      <c r="I85" s="87"/>
      <c r="J85" s="87"/>
      <c r="K85" s="88"/>
      <c r="L85" s="85"/>
      <c r="M85" s="82"/>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row>
    <row r="86" spans="1:71" x14ac:dyDescent="0.25">
      <c r="A86" s="53"/>
      <c r="B86" s="77"/>
      <c r="C86" s="8"/>
      <c r="D86" s="78"/>
      <c r="E86" s="77"/>
      <c r="F86" s="8"/>
      <c r="G86" s="86"/>
      <c r="H86" s="87"/>
      <c r="I86" s="87"/>
      <c r="J86" s="87"/>
      <c r="K86" s="88"/>
      <c r="L86" s="85"/>
      <c r="M86" s="82"/>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row>
    <row r="87" spans="1:71" x14ac:dyDescent="0.25">
      <c r="A87" s="53"/>
      <c r="B87" s="77"/>
      <c r="C87" s="8"/>
      <c r="D87" s="78"/>
      <c r="E87" s="77"/>
      <c r="F87" s="8"/>
      <c r="G87" s="86"/>
      <c r="H87" s="87"/>
      <c r="I87" s="87"/>
      <c r="J87" s="87"/>
      <c r="K87" s="88"/>
      <c r="L87" s="85"/>
      <c r="M87" s="82"/>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row>
    <row r="88" spans="1:71" x14ac:dyDescent="0.25">
      <c r="A88" s="8"/>
      <c r="B88" s="8"/>
      <c r="C88" s="8"/>
      <c r="D88" s="8"/>
      <c r="E88" s="8"/>
      <c r="F88" s="8"/>
      <c r="G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row>
    <row r="89" spans="1:71" s="5" customFormat="1" x14ac:dyDescent="0.25">
      <c r="A89" s="9"/>
      <c r="B89" s="9"/>
      <c r="C89" s="9"/>
      <c r="D89" s="9"/>
      <c r="E89" s="9"/>
      <c r="F89" s="9"/>
      <c r="G89" s="9"/>
      <c r="H89" s="6"/>
      <c r="I89" s="6"/>
      <c r="J89" s="6"/>
      <c r="K89" s="9"/>
      <c r="L89" s="9"/>
      <c r="M89" s="9"/>
      <c r="N89" s="6"/>
      <c r="O89" s="6"/>
      <c r="P89" s="6"/>
      <c r="Q89" s="6"/>
      <c r="R89" s="6"/>
      <c r="S89" s="6"/>
      <c r="T89" s="6"/>
      <c r="U89" s="6"/>
      <c r="V89" s="6"/>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row>
    <row r="90" spans="1:71" s="6" customFormat="1" x14ac:dyDescent="0.25">
      <c r="A90" s="9"/>
      <c r="B90" s="9"/>
      <c r="C90" s="9"/>
      <c r="D90" s="9"/>
      <c r="E90" s="9"/>
      <c r="F90" s="9"/>
      <c r="G90" s="9"/>
      <c r="H90" s="9"/>
      <c r="I90" s="9"/>
      <c r="J90" s="9"/>
      <c r="K90" s="9"/>
      <c r="L90" s="9"/>
      <c r="M90" s="9"/>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row>
    <row r="91" spans="1:71" s="6" customFormat="1" x14ac:dyDescent="0.25">
      <c r="A91" s="9"/>
      <c r="B91" s="9" t="s">
        <v>62</v>
      </c>
      <c r="C91" s="9"/>
      <c r="D91" s="9"/>
      <c r="E91" s="9"/>
      <c r="F91" s="9"/>
      <c r="G91" s="9"/>
      <c r="H91" s="9"/>
      <c r="I91" s="9"/>
      <c r="J91" s="9"/>
      <c r="L91" s="9">
        <v>4</v>
      </c>
      <c r="M91" s="9">
        <f>COUNTIFS($B$13:$B$66,K115,$D$13:$D$66,"ja")+COUNTIFS($E$13:$E$66,K115,$G$13:$G$66,"ja")+COUNTIFS($H$13:$H$66,K115,$J$13:$J$66,"ja")+COUNTIFS($K$13:$K$66,K115,$M$13:$M$66,"ja")+COUNTIFS($N$13:$N$66,K115,$P$13:$P$66,"ja")</f>
        <v>0</v>
      </c>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row>
    <row r="92" spans="1:71" s="6" customFormat="1" x14ac:dyDescent="0.25">
      <c r="A92" s="9"/>
      <c r="B92" s="9" t="s">
        <v>64</v>
      </c>
      <c r="C92" s="9">
        <v>3</v>
      </c>
      <c r="D92" s="9">
        <f>COUNTIFS($B$13:$B$66,B92,$D$13:$D$66,"ja")+COUNTIFS($E$13:$E$66,B92,$G$13:$G$66,"ja")+COUNTIFS($H$13:$H$66,B92,$J$13:$J$66,"ja")+COUNTIFS($K$13:$K$66,B92,$M$13:$M$66,"ja")+COUNTIFS($N$13:$N$66,B92,$P$13:$P$66,"ja")</f>
        <v>0</v>
      </c>
      <c r="E92" s="9" t="s">
        <v>63</v>
      </c>
      <c r="F92" s="9">
        <v>3</v>
      </c>
      <c r="G92" s="9">
        <f t="shared" ref="G92:G100" si="27">COUNTIFS($B$13:$B$66,E92,$D$13:$D$66,"ja")+COUNTIFS($E$13:$E$66,E92,$G$13:$G$66,"ja")+COUNTIFS($H$13:$H$66,E92,$J$13:$J$66,"ja")+COUNTIFS($K$13:$K$66,E92,$M$13:$M$66,"ja")+COUNTIFS($N$13:$N$66,E92,$P$13:$P$66,"ja")</f>
        <v>0</v>
      </c>
      <c r="H92" s="9" t="s">
        <v>68</v>
      </c>
      <c r="I92" s="9">
        <v>3</v>
      </c>
      <c r="J92" s="9">
        <f t="shared" ref="J92:J111" si="28">COUNTIFS($B$13:$B$66,H92,$D$13:$D$66,"ja")+COUNTIFS($E$13:$E$66,H92,$G$13:$G$66,"ja")+COUNTIFS($H$13:$H$66,H92,$J$13:$J$66,"ja")+COUNTIFS($K$13:$K$66,H92,$M$13:$M$66,"ja")+COUNTIFS($N$13:$N$66,H92,$P$13:$P$66,"ja")</f>
        <v>0</v>
      </c>
      <c r="K92" s="9" t="s">
        <v>69</v>
      </c>
      <c r="L92" s="9">
        <v>3</v>
      </c>
      <c r="M92" s="9">
        <f t="shared" ref="M92:M102" si="29">COUNTIFS($B$13:$B$66,K92,$D$13:$D$66,"ja")+COUNTIFS($E$13:$E$66,K92,$G$13:$G$66,"ja")+COUNTIFS($H$13:$H$66,K92,$J$13:$J$66,"ja")+COUNTIFS($K$13:$K$66,K92,$M$13:$M$66,"ja")+COUNTIFS($N$13:$N$66,K92,$P$13:$P$66,"ja")</f>
        <v>0</v>
      </c>
      <c r="N92" s="10" t="s">
        <v>47</v>
      </c>
      <c r="O92" s="10">
        <v>3</v>
      </c>
      <c r="P92" s="10"/>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row>
    <row r="93" spans="1:71" s="6" customFormat="1" x14ac:dyDescent="0.25">
      <c r="A93" s="9"/>
      <c r="B93" s="9" t="s">
        <v>9</v>
      </c>
      <c r="C93" s="9">
        <v>5</v>
      </c>
      <c r="D93" s="9">
        <f t="shared" ref="D93:D100" si="30">COUNTIFS($B$13:$B$66,B93,$D$13:$D$66,"ja")+COUNTIFS($E$13:$E$66,B93,$G$13:$G$66,"ja")+COUNTIFS($H$13:$H$66,B93,$J$13:$J$66,"ja")+COUNTIFS($K$13:$K$66,B93,$M$13:$M$66,"ja")+COUNTIFS($N$13:$N$66,B93,$P$13:$P$66,"ja")</f>
        <v>0</v>
      </c>
      <c r="E93" s="9" t="s">
        <v>72</v>
      </c>
      <c r="F93" s="9">
        <v>5</v>
      </c>
      <c r="G93" s="9">
        <f t="shared" si="27"/>
        <v>0</v>
      </c>
      <c r="H93" s="9" t="s">
        <v>28</v>
      </c>
      <c r="I93" s="9">
        <v>5</v>
      </c>
      <c r="J93" s="9">
        <f t="shared" si="28"/>
        <v>0</v>
      </c>
      <c r="K93" s="9" t="s">
        <v>48</v>
      </c>
      <c r="L93" s="9">
        <v>5</v>
      </c>
      <c r="M93" s="9">
        <f t="shared" si="29"/>
        <v>0</v>
      </c>
      <c r="N93" s="10" t="s">
        <v>48</v>
      </c>
      <c r="O93" s="10">
        <v>5</v>
      </c>
      <c r="P93" s="10"/>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row>
    <row r="94" spans="1:71" s="6" customFormat="1" x14ac:dyDescent="0.25">
      <c r="A94" s="9"/>
      <c r="B94" s="9" t="s">
        <v>73</v>
      </c>
      <c r="C94" s="9">
        <v>5</v>
      </c>
      <c r="D94" s="9">
        <f t="shared" si="30"/>
        <v>0</v>
      </c>
      <c r="E94" s="9" t="s">
        <v>19</v>
      </c>
      <c r="F94" s="9">
        <v>5</v>
      </c>
      <c r="G94" s="9">
        <f t="shared" si="27"/>
        <v>0</v>
      </c>
      <c r="H94" s="9" t="s">
        <v>29</v>
      </c>
      <c r="I94" s="9">
        <v>5</v>
      </c>
      <c r="J94" s="9">
        <f t="shared" si="28"/>
        <v>0</v>
      </c>
      <c r="K94" s="9" t="s">
        <v>49</v>
      </c>
      <c r="L94" s="9">
        <v>5</v>
      </c>
      <c r="M94" s="9">
        <f t="shared" si="29"/>
        <v>0</v>
      </c>
      <c r="N94" s="10" t="s">
        <v>26</v>
      </c>
      <c r="O94" s="10">
        <v>3</v>
      </c>
      <c r="P94" s="10"/>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row>
    <row r="95" spans="1:71" s="6" customFormat="1" x14ac:dyDescent="0.25">
      <c r="A95" s="9"/>
      <c r="B95" s="9" t="s">
        <v>10</v>
      </c>
      <c r="C95" s="9">
        <v>2</v>
      </c>
      <c r="D95" s="9">
        <f t="shared" si="30"/>
        <v>0</v>
      </c>
      <c r="E95" s="9" t="s">
        <v>20</v>
      </c>
      <c r="F95" s="9">
        <v>2</v>
      </c>
      <c r="G95" s="9">
        <f t="shared" si="27"/>
        <v>0</v>
      </c>
      <c r="H95" s="9" t="s">
        <v>30</v>
      </c>
      <c r="I95" s="9">
        <v>2</v>
      </c>
      <c r="J95" s="9">
        <f t="shared" si="28"/>
        <v>0</v>
      </c>
      <c r="K95" s="9" t="s">
        <v>50</v>
      </c>
      <c r="L95" s="9">
        <v>2</v>
      </c>
      <c r="M95" s="9">
        <f t="shared" si="29"/>
        <v>0</v>
      </c>
      <c r="N95" s="10" t="s">
        <v>51</v>
      </c>
      <c r="O95" s="10">
        <v>5</v>
      </c>
      <c r="P95" s="10"/>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row>
    <row r="96" spans="1:71" s="6" customFormat="1" x14ac:dyDescent="0.25">
      <c r="A96" s="9"/>
      <c r="B96" s="9" t="s">
        <v>11</v>
      </c>
      <c r="C96" s="9">
        <v>3</v>
      </c>
      <c r="D96" s="9">
        <f t="shared" si="30"/>
        <v>0</v>
      </c>
      <c r="E96" s="9" t="s">
        <v>21</v>
      </c>
      <c r="F96" s="9">
        <v>3</v>
      </c>
      <c r="G96" s="9">
        <f t="shared" si="27"/>
        <v>0</v>
      </c>
      <c r="H96" s="9" t="s">
        <v>31</v>
      </c>
      <c r="I96" s="9">
        <v>3</v>
      </c>
      <c r="J96" s="9">
        <f t="shared" si="28"/>
        <v>0</v>
      </c>
      <c r="K96" s="9" t="s">
        <v>26</v>
      </c>
      <c r="L96" s="9">
        <v>3</v>
      </c>
      <c r="M96" s="9">
        <f t="shared" si="29"/>
        <v>0</v>
      </c>
      <c r="N96" s="10" t="s">
        <v>14</v>
      </c>
      <c r="O96" s="10">
        <v>10</v>
      </c>
      <c r="P96" s="10"/>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row>
    <row r="97" spans="1:71" s="6" customFormat="1" x14ac:dyDescent="0.25">
      <c r="A97" s="9"/>
      <c r="B97" s="9" t="s">
        <v>22</v>
      </c>
      <c r="C97" s="9">
        <v>5</v>
      </c>
      <c r="D97" s="9">
        <f t="shared" si="30"/>
        <v>0</v>
      </c>
      <c r="E97" s="9" t="s">
        <v>32</v>
      </c>
      <c r="F97" s="9">
        <v>5</v>
      </c>
      <c r="G97" s="9">
        <f t="shared" si="27"/>
        <v>0</v>
      </c>
      <c r="H97" s="9" t="s">
        <v>12</v>
      </c>
      <c r="I97" s="9">
        <v>5</v>
      </c>
      <c r="J97" s="9">
        <f t="shared" si="28"/>
        <v>0</v>
      </c>
      <c r="K97" s="9" t="s">
        <v>51</v>
      </c>
      <c r="L97" s="9">
        <v>5</v>
      </c>
      <c r="M97" s="9">
        <f t="shared" si="29"/>
        <v>0</v>
      </c>
      <c r="N97" s="10" t="s">
        <v>54</v>
      </c>
      <c r="O97" s="10">
        <v>4</v>
      </c>
      <c r="P97" s="10"/>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row>
    <row r="98" spans="1:71" s="6" customFormat="1" x14ac:dyDescent="0.25">
      <c r="A98" s="9"/>
      <c r="B98" s="9" t="s">
        <v>65</v>
      </c>
      <c r="C98" s="9">
        <v>5</v>
      </c>
      <c r="D98" s="9">
        <f t="shared" si="30"/>
        <v>0</v>
      </c>
      <c r="E98" s="9" t="s">
        <v>23</v>
      </c>
      <c r="F98" s="9">
        <v>5</v>
      </c>
      <c r="G98" s="9">
        <f t="shared" si="27"/>
        <v>0</v>
      </c>
      <c r="H98" s="9" t="s">
        <v>33</v>
      </c>
      <c r="I98" s="9">
        <v>5</v>
      </c>
      <c r="J98" s="9">
        <f t="shared" si="28"/>
        <v>0</v>
      </c>
      <c r="K98" s="9" t="s">
        <v>52</v>
      </c>
      <c r="L98" s="9">
        <v>5</v>
      </c>
      <c r="M98" s="9">
        <f t="shared" si="29"/>
        <v>0</v>
      </c>
      <c r="N98" s="10"/>
      <c r="O98" s="10"/>
      <c r="P98" s="10"/>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row>
    <row r="99" spans="1:71" s="6" customFormat="1" x14ac:dyDescent="0.25">
      <c r="A99" s="9"/>
      <c r="B99" s="9" t="s">
        <v>13</v>
      </c>
      <c r="C99" s="9">
        <v>2</v>
      </c>
      <c r="D99" s="9">
        <f t="shared" si="30"/>
        <v>0</v>
      </c>
      <c r="E99" s="9" t="s">
        <v>24</v>
      </c>
      <c r="F99" s="9">
        <v>2</v>
      </c>
      <c r="G99" s="9">
        <f t="shared" si="27"/>
        <v>0</v>
      </c>
      <c r="H99" s="9" t="s">
        <v>34</v>
      </c>
      <c r="I99" s="9">
        <v>2</v>
      </c>
      <c r="J99" s="9">
        <f t="shared" si="28"/>
        <v>0</v>
      </c>
      <c r="K99" s="9" t="s">
        <v>53</v>
      </c>
      <c r="L99" s="9">
        <v>2</v>
      </c>
      <c r="M99" s="9">
        <f t="shared" si="29"/>
        <v>0</v>
      </c>
      <c r="N99" s="10"/>
      <c r="O99" s="10"/>
      <c r="P99" s="10"/>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row>
    <row r="100" spans="1:71" s="6" customFormat="1" x14ac:dyDescent="0.25">
      <c r="A100" s="9"/>
      <c r="B100" s="9" t="s">
        <v>16</v>
      </c>
      <c r="C100" s="9">
        <v>15</v>
      </c>
      <c r="D100" s="9">
        <f t="shared" si="30"/>
        <v>0</v>
      </c>
      <c r="E100" s="9" t="s">
        <v>25</v>
      </c>
      <c r="F100" s="9">
        <v>15</v>
      </c>
      <c r="G100" s="9">
        <f t="shared" si="27"/>
        <v>0</v>
      </c>
      <c r="H100" s="9" t="s">
        <v>35</v>
      </c>
      <c r="I100" s="9">
        <v>4</v>
      </c>
      <c r="J100" s="9">
        <f t="shared" si="28"/>
        <v>0</v>
      </c>
      <c r="K100" s="9" t="s">
        <v>14</v>
      </c>
      <c r="L100" s="9">
        <v>10</v>
      </c>
      <c r="M100" s="9">
        <f t="shared" si="29"/>
        <v>0</v>
      </c>
      <c r="P100" s="10"/>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row>
    <row r="101" spans="1:71" s="6" customFormat="1" x14ac:dyDescent="0.25">
      <c r="A101" s="9"/>
      <c r="B101" s="11" t="s">
        <v>14</v>
      </c>
      <c r="C101" s="11">
        <v>10</v>
      </c>
      <c r="D101" s="11"/>
      <c r="E101" s="11" t="s">
        <v>14</v>
      </c>
      <c r="F101" s="11">
        <v>10</v>
      </c>
      <c r="G101" s="11"/>
      <c r="H101" s="9" t="s">
        <v>67</v>
      </c>
      <c r="I101" s="9">
        <v>4</v>
      </c>
      <c r="J101" s="9">
        <f t="shared" si="28"/>
        <v>0</v>
      </c>
      <c r="K101" s="9" t="s">
        <v>79</v>
      </c>
      <c r="L101" s="9">
        <v>4</v>
      </c>
      <c r="M101" s="9">
        <f t="shared" si="29"/>
        <v>0</v>
      </c>
      <c r="N101" s="10"/>
      <c r="O101" s="10"/>
      <c r="P101" s="10"/>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row>
    <row r="102" spans="1:71" s="6" customFormat="1" x14ac:dyDescent="0.25">
      <c r="A102" s="9"/>
      <c r="B102" s="11" t="s">
        <v>61</v>
      </c>
      <c r="C102" s="11">
        <v>4</v>
      </c>
      <c r="D102" s="11"/>
      <c r="E102" s="11" t="s">
        <v>8</v>
      </c>
      <c r="F102" s="11">
        <v>3</v>
      </c>
      <c r="G102" s="11"/>
      <c r="K102" s="9" t="s">
        <v>80</v>
      </c>
      <c r="L102" s="9">
        <v>4</v>
      </c>
      <c r="M102" s="9">
        <f t="shared" si="29"/>
        <v>0</v>
      </c>
      <c r="N102" s="10"/>
      <c r="O102" s="10"/>
      <c r="P102" s="10"/>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row>
    <row r="103" spans="1:71" s="6" customFormat="1" x14ac:dyDescent="0.25">
      <c r="A103" s="9"/>
      <c r="B103" s="11"/>
      <c r="C103" s="11"/>
      <c r="D103" s="11"/>
      <c r="E103" s="11" t="s">
        <v>9</v>
      </c>
      <c r="F103" s="11">
        <v>5</v>
      </c>
      <c r="G103" s="11"/>
      <c r="H103" s="9" t="s">
        <v>74</v>
      </c>
      <c r="I103" s="9">
        <v>4</v>
      </c>
      <c r="J103" s="9">
        <f t="shared" si="28"/>
        <v>0</v>
      </c>
      <c r="K103" s="9" t="s">
        <v>81</v>
      </c>
      <c r="L103" s="9">
        <v>4</v>
      </c>
      <c r="M103" s="9">
        <f>COUNTIFS($B$13:$B$66,K103,$D$13:$D$66,"ja")+COUNTIFS($E$13:$E$66,K103,$G$13:$G$66,"ja")+COUNTIFS($H$13:$H$66,K103,$J$13:$J$66,"ja")+COUNTIFS($K$13:$K$66,K103,$M$13:$M$66,"ja")+COUNTIFS($N$13:$N$66,K103,$P$13:$P$66,"ja")</f>
        <v>0</v>
      </c>
      <c r="P103" s="10"/>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row>
    <row r="104" spans="1:71" s="6" customFormat="1" x14ac:dyDescent="0.25">
      <c r="A104" s="9"/>
      <c r="B104" s="11"/>
      <c r="C104" s="11"/>
      <c r="D104" s="11"/>
      <c r="E104" s="11" t="s">
        <v>11</v>
      </c>
      <c r="F104" s="11">
        <v>3</v>
      </c>
      <c r="G104" s="11"/>
      <c r="H104" s="9" t="s">
        <v>75</v>
      </c>
      <c r="I104" s="9">
        <v>4</v>
      </c>
      <c r="J104" s="9">
        <f t="shared" si="28"/>
        <v>0</v>
      </c>
      <c r="K104" s="9" t="s">
        <v>82</v>
      </c>
      <c r="L104" s="9">
        <v>4</v>
      </c>
      <c r="M104" s="11">
        <f>COUNTIFS($B$13:$B$66,K104,$D$13:$D$66,"ja")+COUNTIFS($E$13:$E$66,K104,$G$13:$G$66,"ja")+COUNTIFS($H$13:$H$66,K104,$J$13:$J$66,"ja")+COUNTIFS($K$13:$K$66,K104,$M$13:$M$66,"ja")+COUNTIFS($N$13:$N$66,K104,$P$13:$P$66,"ja")</f>
        <v>0</v>
      </c>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row>
    <row r="105" spans="1:71" s="6" customFormat="1" x14ac:dyDescent="0.25">
      <c r="A105" s="9"/>
      <c r="B105" s="11"/>
      <c r="C105" s="11"/>
      <c r="D105" s="11"/>
      <c r="E105" s="11" t="s">
        <v>12</v>
      </c>
      <c r="F105" s="11">
        <v>5</v>
      </c>
      <c r="G105" s="11"/>
      <c r="H105" s="9" t="s">
        <v>76</v>
      </c>
      <c r="I105" s="9">
        <v>4</v>
      </c>
      <c r="J105" s="9">
        <f t="shared" si="28"/>
        <v>0</v>
      </c>
      <c r="K105" s="11" t="s">
        <v>27</v>
      </c>
      <c r="L105" s="11">
        <v>3</v>
      </c>
      <c r="M105" s="11"/>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row>
    <row r="106" spans="1:71" s="6" customFormat="1" x14ac:dyDescent="0.25">
      <c r="A106" s="9"/>
      <c r="B106" s="11"/>
      <c r="C106" s="11"/>
      <c r="D106" s="11"/>
      <c r="E106" s="11" t="s">
        <v>61</v>
      </c>
      <c r="F106" s="11">
        <v>4</v>
      </c>
      <c r="G106" s="11"/>
      <c r="H106" s="9" t="s">
        <v>77</v>
      </c>
      <c r="I106" s="9">
        <v>4</v>
      </c>
      <c r="J106" s="9">
        <f t="shared" si="28"/>
        <v>0</v>
      </c>
      <c r="K106" s="11" t="s">
        <v>28</v>
      </c>
      <c r="L106" s="11">
        <v>5</v>
      </c>
      <c r="M106" s="11"/>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row>
    <row r="107" spans="1:71" s="6" customFormat="1" x14ac:dyDescent="0.25">
      <c r="A107" s="9"/>
      <c r="B107" s="11"/>
      <c r="C107" s="11"/>
      <c r="D107" s="11"/>
      <c r="G107" s="11"/>
      <c r="H107" s="9" t="s">
        <v>78</v>
      </c>
      <c r="I107" s="9">
        <v>4</v>
      </c>
      <c r="J107" s="9">
        <f t="shared" si="28"/>
        <v>0</v>
      </c>
      <c r="K107" s="11" t="s">
        <v>31</v>
      </c>
      <c r="L107" s="11">
        <v>3</v>
      </c>
      <c r="M107" s="11"/>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row>
    <row r="108" spans="1:71" s="6" customFormat="1" x14ac:dyDescent="0.25">
      <c r="A108" s="9"/>
      <c r="B108" s="9"/>
      <c r="C108" s="9"/>
      <c r="D108" s="9"/>
      <c r="E108" s="9"/>
      <c r="F108" s="9"/>
      <c r="G108" s="9"/>
      <c r="H108" s="9"/>
      <c r="I108" s="9">
        <v>4</v>
      </c>
      <c r="J108" s="9">
        <f t="shared" si="28"/>
        <v>0</v>
      </c>
      <c r="K108" s="11" t="s">
        <v>32</v>
      </c>
      <c r="L108" s="11">
        <v>5</v>
      </c>
      <c r="M108" s="11"/>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row>
    <row r="109" spans="1:71" s="6" customFormat="1" x14ac:dyDescent="0.25">
      <c r="A109" s="9"/>
      <c r="B109" s="9"/>
      <c r="C109" s="9"/>
      <c r="D109" s="9"/>
      <c r="E109" s="9"/>
      <c r="F109" s="9"/>
      <c r="G109" s="9"/>
      <c r="H109" s="9"/>
      <c r="I109" s="9">
        <v>4</v>
      </c>
      <c r="J109" s="9">
        <f t="shared" si="28"/>
        <v>0</v>
      </c>
      <c r="K109" s="11" t="s">
        <v>35</v>
      </c>
      <c r="L109" s="11">
        <v>4</v>
      </c>
      <c r="M109" s="11"/>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row>
    <row r="110" spans="1:71" s="6" customFormat="1" x14ac:dyDescent="0.25">
      <c r="A110" s="9"/>
      <c r="B110" s="9"/>
      <c r="C110" s="9"/>
      <c r="D110" s="9"/>
      <c r="E110" s="9"/>
      <c r="F110" s="9"/>
      <c r="G110" s="9"/>
      <c r="H110" s="9"/>
      <c r="I110" s="9">
        <v>4</v>
      </c>
      <c r="J110" s="9">
        <f t="shared" si="28"/>
        <v>0</v>
      </c>
      <c r="K110" s="11" t="s">
        <v>36</v>
      </c>
      <c r="L110" s="11">
        <v>4</v>
      </c>
      <c r="M110" s="11"/>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row>
    <row r="111" spans="1:71" s="6" customFormat="1" x14ac:dyDescent="0.25">
      <c r="A111" s="9"/>
      <c r="B111" s="9"/>
      <c r="C111" s="9"/>
      <c r="D111" s="9"/>
      <c r="E111" s="9"/>
      <c r="F111" s="9"/>
      <c r="G111" s="9"/>
      <c r="H111" s="9"/>
      <c r="I111" s="9">
        <v>4</v>
      </c>
      <c r="J111" s="9">
        <f t="shared" si="28"/>
        <v>0</v>
      </c>
      <c r="K111" s="11" t="s">
        <v>37</v>
      </c>
      <c r="L111" s="11">
        <v>4</v>
      </c>
      <c r="M111" s="11"/>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row>
    <row r="112" spans="1:71" s="6" customFormat="1" x14ac:dyDescent="0.25">
      <c r="A112" s="9"/>
      <c r="B112" s="9"/>
      <c r="C112" s="9"/>
      <c r="D112" s="9"/>
      <c r="E112" s="9"/>
      <c r="F112" s="9"/>
      <c r="G112" s="9"/>
      <c r="H112" s="11" t="s">
        <v>14</v>
      </c>
      <c r="I112" s="11">
        <v>10</v>
      </c>
      <c r="J112" s="11">
        <v>0</v>
      </c>
      <c r="K112" s="11" t="s">
        <v>38</v>
      </c>
      <c r="L112" s="11">
        <v>4</v>
      </c>
      <c r="M112" s="11"/>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row>
    <row r="113" spans="1:71" s="6" customFormat="1" x14ac:dyDescent="0.25">
      <c r="A113" s="9"/>
      <c r="B113" s="9"/>
      <c r="C113" s="9"/>
      <c r="D113" s="9"/>
      <c r="E113" s="9"/>
      <c r="F113" s="9"/>
      <c r="G113" s="9"/>
      <c r="H113" s="11" t="s">
        <v>17</v>
      </c>
      <c r="I113" s="11">
        <v>3</v>
      </c>
      <c r="J113" s="11">
        <v>0</v>
      </c>
      <c r="K113" s="11" t="s">
        <v>39</v>
      </c>
      <c r="L113" s="11">
        <v>4</v>
      </c>
      <c r="M113" s="11"/>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row>
    <row r="114" spans="1:71" s="6" customFormat="1" x14ac:dyDescent="0.25">
      <c r="A114" s="9"/>
      <c r="B114" s="9"/>
      <c r="C114" s="9"/>
      <c r="D114" s="9"/>
      <c r="E114" s="9"/>
      <c r="F114" s="9"/>
      <c r="G114" s="9"/>
      <c r="H114" s="11" t="s">
        <v>18</v>
      </c>
      <c r="I114" s="11">
        <v>5</v>
      </c>
      <c r="J114" s="11">
        <v>0</v>
      </c>
      <c r="K114" s="11" t="s">
        <v>61</v>
      </c>
      <c r="L114" s="11">
        <v>4</v>
      </c>
      <c r="M114" s="11"/>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row>
    <row r="115" spans="1:71" s="6" customFormat="1" x14ac:dyDescent="0.25">
      <c r="A115" s="9"/>
      <c r="B115" s="9"/>
      <c r="C115" s="9"/>
      <c r="D115" s="9"/>
      <c r="E115" s="9"/>
      <c r="F115" s="9"/>
      <c r="G115" s="9"/>
      <c r="H115" s="11" t="s">
        <v>22</v>
      </c>
      <c r="I115" s="11">
        <v>5</v>
      </c>
      <c r="J115" s="11">
        <v>0</v>
      </c>
      <c r="K115" s="9" t="s">
        <v>83</v>
      </c>
      <c r="L115" s="11">
        <v>4</v>
      </c>
      <c r="M115" s="9">
        <f t="shared" ref="M115" si="31">COUNTIFS($B$13:$B$66,K115,$D$13:$D$66,"ja")+COUNTIFS($E$13:$E$66,K115,$G$13:$G$66,"ja")+COUNTIFS($H$13:$H$66,K115,$J$13:$J$66,"ja")+COUNTIFS($K$13:$K$66,K115,$M$13:$M$66,"ja")+COUNTIFS($N$13:$N$66,K115,$P$13:$P$66,"ja")</f>
        <v>0</v>
      </c>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row>
    <row r="116" spans="1:71" s="6" customFormat="1" x14ac:dyDescent="0.25">
      <c r="A116" s="9"/>
      <c r="B116" s="9"/>
      <c r="C116" s="9"/>
      <c r="D116" s="9"/>
      <c r="E116" s="9"/>
      <c r="F116" s="9"/>
      <c r="G116" s="9"/>
      <c r="H116" s="9" t="s">
        <v>21</v>
      </c>
      <c r="I116" s="9">
        <v>3</v>
      </c>
      <c r="J116" s="11">
        <v>0</v>
      </c>
      <c r="K116" s="11" t="s">
        <v>40</v>
      </c>
      <c r="L116" s="11">
        <v>4</v>
      </c>
      <c r="M116" s="11"/>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row>
    <row r="117" spans="1:71" s="6" customFormat="1" x14ac:dyDescent="0.25">
      <c r="A117" s="9"/>
      <c r="B117" s="9"/>
      <c r="C117" s="9"/>
      <c r="D117" s="9"/>
      <c r="E117" s="9"/>
      <c r="F117" s="9"/>
      <c r="G117" s="9"/>
      <c r="H117" s="9" t="s">
        <v>66</v>
      </c>
      <c r="I117" s="9">
        <v>4</v>
      </c>
      <c r="J117" s="9">
        <v>0</v>
      </c>
      <c r="K117" s="11" t="s">
        <v>41</v>
      </c>
      <c r="L117" s="11">
        <v>4</v>
      </c>
      <c r="M117" s="11"/>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row>
    <row r="118" spans="1:71" s="6" customFormat="1" x14ac:dyDescent="0.25">
      <c r="A118" s="9"/>
      <c r="B118" s="9"/>
      <c r="C118" s="9"/>
      <c r="D118" s="9"/>
      <c r="E118" s="9"/>
      <c r="F118" s="9"/>
      <c r="G118" s="9"/>
      <c r="H118" s="11"/>
      <c r="I118" s="11"/>
      <c r="J118" s="11"/>
      <c r="K118" s="11" t="s">
        <v>42</v>
      </c>
      <c r="L118" s="11">
        <v>4</v>
      </c>
      <c r="M118" s="11"/>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row>
    <row r="119" spans="1:71" s="6" customFormat="1" x14ac:dyDescent="0.25">
      <c r="A119" s="9"/>
      <c r="B119" s="9"/>
      <c r="C119" s="9"/>
      <c r="D119" s="9"/>
      <c r="E119" s="9"/>
      <c r="F119" s="9"/>
      <c r="G119" s="9"/>
      <c r="H119" s="11"/>
      <c r="I119" s="11"/>
      <c r="J119" s="11"/>
      <c r="K119" s="11" t="s">
        <v>43</v>
      </c>
      <c r="L119" s="11">
        <v>4</v>
      </c>
      <c r="M119" s="11"/>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row>
    <row r="120" spans="1:71" s="6" customFormat="1" x14ac:dyDescent="0.25">
      <c r="A120" s="9"/>
      <c r="B120" s="9"/>
      <c r="C120" s="9"/>
      <c r="D120" s="9"/>
      <c r="E120" s="9"/>
      <c r="F120" s="9"/>
      <c r="G120" s="9"/>
      <c r="H120" s="9"/>
      <c r="I120" s="9"/>
      <c r="J120" s="9"/>
      <c r="K120" s="11" t="s">
        <v>44</v>
      </c>
      <c r="L120" s="11">
        <v>4</v>
      </c>
      <c r="M120" s="11"/>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row>
    <row r="121" spans="1:71" s="6" customFormat="1" x14ac:dyDescent="0.25">
      <c r="A121" s="9"/>
      <c r="B121" s="9"/>
      <c r="C121" s="9"/>
      <c r="D121" s="9"/>
      <c r="E121" s="9"/>
      <c r="F121" s="9"/>
      <c r="G121" s="9"/>
      <c r="H121" s="9"/>
      <c r="I121" s="9"/>
      <c r="J121" s="9"/>
      <c r="K121" s="11"/>
      <c r="L121" s="11"/>
      <c r="M121" s="9"/>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row>
    <row r="122" spans="1:71" s="6" customFormat="1" x14ac:dyDescent="0.25">
      <c r="A122" s="9"/>
      <c r="B122" s="9"/>
      <c r="C122" s="9"/>
      <c r="D122" s="9"/>
      <c r="E122" s="9"/>
      <c r="F122" s="9"/>
      <c r="G122" s="9"/>
      <c r="H122" s="9"/>
      <c r="I122" s="9"/>
      <c r="J122" s="9"/>
      <c r="K122" s="9"/>
      <c r="L122" s="9"/>
      <c r="M122" s="9"/>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row>
    <row r="123" spans="1:71" s="6" customFormat="1" x14ac:dyDescent="0.25">
      <c r="A123" s="9"/>
      <c r="B123" s="9"/>
      <c r="C123" s="9"/>
      <c r="D123" s="9"/>
      <c r="E123" s="9"/>
      <c r="F123" s="9"/>
      <c r="G123" s="9"/>
      <c r="H123" s="9"/>
      <c r="I123" s="9"/>
      <c r="J123" s="9"/>
      <c r="K123" s="9"/>
      <c r="L123" s="9"/>
      <c r="M123" s="9"/>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row>
    <row r="124" spans="1:71" s="6" customFormat="1" x14ac:dyDescent="0.25">
      <c r="A124" s="9"/>
      <c r="B124" s="9"/>
      <c r="C124" s="9"/>
      <c r="D124" s="9"/>
      <c r="E124" s="9"/>
      <c r="F124" s="9"/>
      <c r="G124" s="9"/>
      <c r="H124" s="9"/>
      <c r="I124" s="9"/>
      <c r="J124" s="9"/>
      <c r="K124" s="9"/>
      <c r="L124" s="9"/>
      <c r="M124" s="9"/>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row>
    <row r="125" spans="1:71" s="6" customFormat="1" x14ac:dyDescent="0.25">
      <c r="K125" s="9"/>
      <c r="L125" s="9"/>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row>
    <row r="126" spans="1:71" s="6" customFormat="1" x14ac:dyDescent="0.25">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row>
    <row r="127" spans="1:71" s="6" customFormat="1" x14ac:dyDescent="0.25">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row>
    <row r="128" spans="1:71" x14ac:dyDescent="0.25">
      <c r="A128" s="6"/>
      <c r="B128" s="6"/>
      <c r="C128" s="6"/>
      <c r="D128" s="6"/>
      <c r="E128" s="6"/>
      <c r="F128" s="6"/>
      <c r="G128" s="6"/>
      <c r="H128" s="6"/>
      <c r="I128" s="6"/>
      <c r="J128" s="6"/>
      <c r="K128" s="6"/>
      <c r="L128" s="6"/>
      <c r="M128" s="6"/>
      <c r="N128" s="6"/>
      <c r="O128" s="6"/>
      <c r="P128" s="6"/>
      <c r="Q128" s="6"/>
      <c r="R128" s="6"/>
      <c r="S128" s="6"/>
      <c r="T128" s="6"/>
      <c r="U128" s="6"/>
      <c r="V128" s="6"/>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row>
    <row r="129" spans="1:71" x14ac:dyDescent="0.25">
      <c r="A129" s="6"/>
      <c r="B129" s="6"/>
      <c r="C129" s="6"/>
      <c r="D129" s="6"/>
      <c r="E129" s="6"/>
      <c r="F129" s="6"/>
      <c r="G129" s="6"/>
      <c r="H129" s="6"/>
      <c r="I129" s="6"/>
      <c r="J129" s="6"/>
      <c r="K129" s="6"/>
      <c r="L129" s="6"/>
      <c r="M129" s="6"/>
      <c r="N129" s="6"/>
      <c r="O129" s="6"/>
      <c r="P129" s="6"/>
      <c r="Q129" s="6"/>
      <c r="R129" s="6"/>
      <c r="S129" s="6"/>
      <c r="T129" s="6"/>
      <c r="U129" s="6"/>
      <c r="V129" s="6"/>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row>
    <row r="130" spans="1:71" x14ac:dyDescent="0.25">
      <c r="A130" s="6"/>
      <c r="B130" s="6"/>
      <c r="C130" s="6"/>
      <c r="D130" s="6"/>
      <c r="E130" s="6"/>
      <c r="F130" s="6"/>
      <c r="G130" s="6"/>
      <c r="H130" s="6"/>
      <c r="I130" s="6"/>
      <c r="J130" s="6"/>
      <c r="K130" s="6"/>
      <c r="L130" s="6"/>
      <c r="M130" s="6"/>
      <c r="N130" s="6"/>
      <c r="O130" s="6"/>
      <c r="P130" s="6"/>
      <c r="Q130" s="6"/>
      <c r="R130" s="6"/>
      <c r="S130" s="6"/>
      <c r="T130" s="6"/>
      <c r="U130" s="6"/>
      <c r="V130" s="6"/>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row>
    <row r="131" spans="1:71" x14ac:dyDescent="0.25">
      <c r="A131" s="6"/>
      <c r="B131" s="6"/>
      <c r="C131" s="6"/>
      <c r="D131" s="6"/>
      <c r="E131" s="6"/>
      <c r="F131" s="6"/>
      <c r="G131" s="6"/>
      <c r="H131" s="6"/>
      <c r="I131" s="6"/>
      <c r="J131" s="6"/>
      <c r="K131" s="6"/>
      <c r="L131" s="6"/>
      <c r="M131" s="6"/>
      <c r="N131" s="6"/>
      <c r="O131" s="6"/>
      <c r="P131" s="6"/>
      <c r="Q131" s="6"/>
      <c r="R131" s="6"/>
      <c r="S131" s="6"/>
      <c r="T131" s="6"/>
      <c r="U131" s="6"/>
      <c r="V131" s="6"/>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row>
    <row r="132" spans="1:71" x14ac:dyDescent="0.25">
      <c r="A132" s="6"/>
      <c r="B132" s="6"/>
      <c r="C132" s="6"/>
      <c r="D132" s="6"/>
      <c r="E132" s="6"/>
      <c r="F132" s="6"/>
      <c r="G132" s="6"/>
      <c r="H132" s="6"/>
      <c r="I132" s="6"/>
      <c r="J132" s="6"/>
      <c r="K132" s="6"/>
      <c r="L132" s="6"/>
      <c r="M132" s="6"/>
      <c r="N132" s="6"/>
      <c r="O132" s="6"/>
      <c r="P132" s="6"/>
      <c r="Q132" s="6"/>
      <c r="R132" s="6"/>
      <c r="S132" s="6"/>
      <c r="T132" s="6"/>
      <c r="U132" s="6"/>
      <c r="V132" s="6"/>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row>
    <row r="133" spans="1:71" x14ac:dyDescent="0.25">
      <c r="A133" s="6"/>
      <c r="B133" s="6"/>
      <c r="C133" s="6"/>
      <c r="D133" s="6"/>
      <c r="E133" s="6"/>
      <c r="F133" s="6"/>
      <c r="G133" s="6"/>
      <c r="H133" s="6"/>
      <c r="I133" s="6"/>
      <c r="J133" s="6"/>
      <c r="K133" s="6"/>
      <c r="L133" s="6"/>
      <c r="M133" s="6"/>
      <c r="N133" s="6"/>
      <c r="O133" s="6"/>
      <c r="P133" s="6"/>
      <c r="Q133" s="6"/>
      <c r="R133" s="6"/>
      <c r="S133" s="6"/>
      <c r="T133" s="6"/>
      <c r="U133" s="6"/>
      <c r="V133" s="6"/>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row>
    <row r="134" spans="1:71" x14ac:dyDescent="0.25">
      <c r="A134" s="6"/>
      <c r="B134" s="6"/>
      <c r="C134" s="6"/>
      <c r="D134" s="6"/>
      <c r="E134" s="6"/>
      <c r="F134" s="6"/>
      <c r="G134" s="6"/>
      <c r="H134" s="6"/>
      <c r="I134" s="6"/>
      <c r="J134" s="6"/>
      <c r="K134" s="6"/>
      <c r="L134" s="6"/>
      <c r="M134" s="6"/>
      <c r="N134" s="6"/>
      <c r="O134" s="6"/>
      <c r="P134" s="6"/>
      <c r="Q134" s="6"/>
      <c r="R134" s="6"/>
      <c r="S134" s="6"/>
      <c r="T134" s="6"/>
      <c r="U134" s="6"/>
      <c r="V134" s="6"/>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row>
    <row r="135" spans="1:71" x14ac:dyDescent="0.25">
      <c r="A135" s="6"/>
      <c r="B135" s="6"/>
      <c r="C135" s="6"/>
      <c r="D135" s="6"/>
      <c r="E135" s="6"/>
      <c r="F135" s="6"/>
      <c r="G135" s="6"/>
      <c r="H135" s="6"/>
      <c r="I135" s="6"/>
      <c r="J135" s="6"/>
      <c r="K135" s="6"/>
      <c r="L135" s="6"/>
      <c r="M135" s="6"/>
      <c r="N135" s="6"/>
      <c r="O135" s="6"/>
      <c r="P135" s="6"/>
      <c r="Q135" s="6"/>
      <c r="R135" s="6"/>
      <c r="S135" s="6"/>
      <c r="T135" s="6"/>
      <c r="U135" s="6"/>
      <c r="V135" s="6"/>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row>
    <row r="136" spans="1:71" x14ac:dyDescent="0.25">
      <c r="A136" s="6"/>
      <c r="B136" s="6"/>
      <c r="C136" s="6"/>
      <c r="D136" s="6"/>
      <c r="E136" s="6"/>
      <c r="F136" s="6"/>
      <c r="G136" s="6"/>
      <c r="H136" s="6"/>
      <c r="I136" s="6"/>
      <c r="J136" s="6"/>
      <c r="K136" s="6"/>
      <c r="L136" s="6"/>
      <c r="M136" s="6"/>
      <c r="N136" s="6"/>
      <c r="O136" s="6"/>
      <c r="P136" s="6"/>
      <c r="Q136" s="6"/>
      <c r="R136" s="6"/>
      <c r="S136" s="6"/>
      <c r="T136" s="6"/>
      <c r="U136" s="6"/>
      <c r="V136" s="6"/>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row>
    <row r="137" spans="1:71" x14ac:dyDescent="0.25">
      <c r="A137" s="6"/>
      <c r="B137" s="6"/>
      <c r="C137" s="6"/>
      <c r="D137" s="6"/>
      <c r="E137" s="6"/>
      <c r="F137" s="6"/>
      <c r="G137" s="6"/>
      <c r="H137" s="6"/>
      <c r="I137" s="6"/>
      <c r="J137" s="6"/>
      <c r="K137" s="6"/>
      <c r="L137" s="6"/>
      <c r="M137" s="6"/>
      <c r="N137" s="6"/>
      <c r="O137" s="6"/>
      <c r="P137" s="6"/>
      <c r="Q137" s="6"/>
      <c r="R137" s="6"/>
      <c r="S137" s="6"/>
      <c r="T137" s="6"/>
      <c r="U137" s="6"/>
      <c r="V137" s="6"/>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row>
    <row r="138" spans="1:71" x14ac:dyDescent="0.25">
      <c r="A138" s="6"/>
      <c r="B138" s="6"/>
      <c r="C138" s="6"/>
      <c r="D138" s="6"/>
      <c r="E138" s="6"/>
      <c r="F138" s="6"/>
      <c r="G138" s="6"/>
      <c r="H138" s="6"/>
      <c r="I138" s="6"/>
      <c r="J138" s="6"/>
      <c r="K138" s="6"/>
      <c r="L138" s="6"/>
      <c r="M138" s="6"/>
      <c r="N138" s="6"/>
      <c r="O138" s="6"/>
      <c r="P138" s="6"/>
      <c r="Q138" s="6"/>
      <c r="R138" s="6"/>
      <c r="S138" s="6"/>
      <c r="T138" s="6"/>
      <c r="U138" s="6"/>
      <c r="V138" s="6"/>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row>
    <row r="139" spans="1:71" x14ac:dyDescent="0.25">
      <c r="A139" s="6"/>
      <c r="B139" s="6"/>
      <c r="C139" s="6"/>
      <c r="D139" s="6"/>
      <c r="E139" s="6"/>
      <c r="F139" s="6"/>
      <c r="G139" s="6"/>
      <c r="H139" s="6"/>
      <c r="I139" s="6"/>
      <c r="J139" s="6"/>
      <c r="K139" s="6"/>
      <c r="L139" s="6"/>
      <c r="M139" s="6"/>
      <c r="N139" s="6"/>
      <c r="O139" s="6"/>
      <c r="P139" s="6"/>
      <c r="Q139" s="6"/>
      <c r="R139" s="6"/>
      <c r="S139" s="6"/>
      <c r="T139" s="6"/>
      <c r="U139" s="6"/>
      <c r="V139" s="6"/>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row>
    <row r="140" spans="1:71" x14ac:dyDescent="0.25">
      <c r="A140" s="6"/>
      <c r="B140" s="6"/>
      <c r="C140" s="6"/>
      <c r="D140" s="6"/>
      <c r="E140" s="6"/>
      <c r="F140" s="6"/>
      <c r="G140" s="6"/>
      <c r="H140" s="6"/>
      <c r="I140" s="6"/>
      <c r="J140" s="6"/>
      <c r="K140" s="6"/>
      <c r="L140" s="6"/>
      <c r="M140" s="6"/>
      <c r="N140" s="6"/>
      <c r="O140" s="6"/>
      <c r="P140" s="6"/>
      <c r="Q140" s="6"/>
      <c r="R140" s="6"/>
      <c r="S140" s="6"/>
      <c r="T140" s="6"/>
      <c r="U140" s="6"/>
      <c r="V140" s="6"/>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row>
    <row r="141" spans="1:71" x14ac:dyDescent="0.25">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row>
    <row r="142" spans="1:71" x14ac:dyDescent="0.25">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row>
    <row r="143" spans="1:71" x14ac:dyDescent="0.25">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row>
    <row r="144" spans="1:71" x14ac:dyDescent="0.25">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row>
    <row r="145" spans="1:71" x14ac:dyDescent="0.2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row>
    <row r="146" spans="1:71" x14ac:dyDescent="0.25">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row>
    <row r="147" spans="1:71" x14ac:dyDescent="0.25">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row>
    <row r="148" spans="1:71" x14ac:dyDescent="0.25">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row>
    <row r="149" spans="1:71" x14ac:dyDescent="0.25">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row>
    <row r="150" spans="1:71" x14ac:dyDescent="0.25">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row>
    <row r="151" spans="1:71" x14ac:dyDescent="0.25">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row>
    <row r="152" spans="1:71" x14ac:dyDescent="0.25">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row>
    <row r="153" spans="1:71" x14ac:dyDescent="0.25">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row>
    <row r="154" spans="1:71" x14ac:dyDescent="0.25">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row>
    <row r="155" spans="1:71" x14ac:dyDescent="0.2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row>
    <row r="156" spans="1:71" x14ac:dyDescent="0.25">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row>
    <row r="157" spans="1:71" x14ac:dyDescent="0.25">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row>
    <row r="158" spans="1:71" x14ac:dyDescent="0.25">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row>
    <row r="159" spans="1:71" x14ac:dyDescent="0.25">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row>
    <row r="160" spans="1:71" x14ac:dyDescent="0.25">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
      <c r="BI160" s="8"/>
      <c r="BJ160" s="8"/>
      <c r="BK160" s="8"/>
      <c r="BL160" s="8"/>
      <c r="BM160" s="8"/>
      <c r="BN160" s="8"/>
      <c r="BO160" s="8"/>
      <c r="BP160" s="8"/>
      <c r="BQ160" s="8"/>
      <c r="BR160" s="8"/>
      <c r="BS160" s="8"/>
    </row>
    <row r="161" spans="1:71" x14ac:dyDescent="0.25">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row>
    <row r="162" spans="1:71" x14ac:dyDescent="0.25">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row>
    <row r="163" spans="1:71" x14ac:dyDescent="0.25">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c r="BF163" s="8"/>
      <c r="BG163" s="8"/>
      <c r="BH163" s="8"/>
      <c r="BI163" s="8"/>
      <c r="BJ163" s="8"/>
      <c r="BK163" s="8"/>
      <c r="BL163" s="8"/>
      <c r="BM163" s="8"/>
      <c r="BN163" s="8"/>
      <c r="BO163" s="8"/>
      <c r="BP163" s="8"/>
      <c r="BQ163" s="8"/>
      <c r="BR163" s="8"/>
      <c r="BS163" s="8"/>
    </row>
    <row r="164" spans="1:71" x14ac:dyDescent="0.25">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row>
    <row r="165" spans="1:71" x14ac:dyDescent="0.2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row>
    <row r="166" spans="1:71" x14ac:dyDescent="0.25">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8"/>
      <c r="BI166" s="8"/>
      <c r="BJ166" s="8"/>
      <c r="BK166" s="8"/>
      <c r="BL166" s="8"/>
      <c r="BM166" s="8"/>
      <c r="BN166" s="8"/>
      <c r="BO166" s="8"/>
      <c r="BP166" s="8"/>
      <c r="BQ166" s="8"/>
      <c r="BR166" s="8"/>
      <c r="BS166" s="8"/>
    </row>
    <row r="167" spans="1:71" x14ac:dyDescent="0.25">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c r="BM167" s="8"/>
      <c r="BN167" s="8"/>
      <c r="BO167" s="8"/>
      <c r="BP167" s="8"/>
      <c r="BQ167" s="8"/>
      <c r="BR167" s="8"/>
      <c r="BS167" s="8"/>
    </row>
    <row r="168" spans="1:71" x14ac:dyDescent="0.25">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c r="BD168" s="8"/>
      <c r="BE168" s="8"/>
      <c r="BF168" s="8"/>
      <c r="BG168" s="8"/>
      <c r="BH168" s="8"/>
      <c r="BI168" s="8"/>
      <c r="BJ168" s="8"/>
      <c r="BK168" s="8"/>
      <c r="BL168" s="8"/>
      <c r="BM168" s="8"/>
      <c r="BN168" s="8"/>
      <c r="BO168" s="8"/>
      <c r="BP168" s="8"/>
      <c r="BQ168" s="8"/>
      <c r="BR168" s="8"/>
      <c r="BS168" s="8"/>
    </row>
    <row r="169" spans="1:71" x14ac:dyDescent="0.25">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c r="BJ169" s="8"/>
      <c r="BK169" s="8"/>
      <c r="BL169" s="8"/>
      <c r="BM169" s="8"/>
      <c r="BN169" s="8"/>
      <c r="BO169" s="8"/>
      <c r="BP169" s="8"/>
      <c r="BQ169" s="8"/>
      <c r="BR169" s="8"/>
      <c r="BS169" s="8"/>
    </row>
    <row r="170" spans="1:71" x14ac:dyDescent="0.25">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c r="BC170" s="8"/>
      <c r="BD170" s="8"/>
      <c r="BE170" s="8"/>
      <c r="BF170" s="8"/>
      <c r="BG170" s="8"/>
      <c r="BH170" s="8"/>
      <c r="BI170" s="8"/>
      <c r="BJ170" s="8"/>
      <c r="BK170" s="8"/>
      <c r="BL170" s="8"/>
      <c r="BM170" s="8"/>
      <c r="BN170" s="8"/>
      <c r="BO170" s="8"/>
      <c r="BP170" s="8"/>
      <c r="BQ170" s="8"/>
      <c r="BR170" s="8"/>
      <c r="BS170" s="8"/>
    </row>
    <row r="171" spans="1:71" x14ac:dyDescent="0.25">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row>
    <row r="172" spans="1:71" x14ac:dyDescent="0.25">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row>
    <row r="173" spans="1:71" x14ac:dyDescent="0.25">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row>
    <row r="174" spans="1:71" x14ac:dyDescent="0.25">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row>
    <row r="175" spans="1:71" x14ac:dyDescent="0.2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row>
    <row r="176" spans="1:71" x14ac:dyDescent="0.25">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row>
    <row r="177" spans="1:71" x14ac:dyDescent="0.25">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row>
    <row r="178" spans="1:71" x14ac:dyDescent="0.25">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row>
    <row r="179" spans="1:71" x14ac:dyDescent="0.25">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row>
    <row r="180" spans="1:71" x14ac:dyDescent="0.25">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row>
    <row r="181" spans="1:71" x14ac:dyDescent="0.25">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row>
    <row r="182" spans="1:71" x14ac:dyDescent="0.25">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row>
    <row r="183" spans="1:71" x14ac:dyDescent="0.25">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row>
    <row r="184" spans="1:71" x14ac:dyDescent="0.25">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row>
    <row r="185" spans="1:71" x14ac:dyDescent="0.2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row>
    <row r="186" spans="1:71" x14ac:dyDescent="0.25">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row>
    <row r="187" spans="1:71" x14ac:dyDescent="0.25">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row>
    <row r="188" spans="1:71" x14ac:dyDescent="0.25">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row>
    <row r="189" spans="1:71" x14ac:dyDescent="0.25">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row>
    <row r="190" spans="1:71" x14ac:dyDescent="0.25">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c r="BM190" s="8"/>
      <c r="BN190" s="8"/>
      <c r="BO190" s="8"/>
      <c r="BP190" s="8"/>
      <c r="BQ190" s="8"/>
      <c r="BR190" s="8"/>
      <c r="BS190" s="8"/>
    </row>
    <row r="191" spans="1:71" x14ac:dyDescent="0.25">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c r="BM191" s="8"/>
      <c r="BN191" s="8"/>
      <c r="BO191" s="8"/>
      <c r="BP191" s="8"/>
      <c r="BQ191" s="8"/>
      <c r="BR191" s="8"/>
      <c r="BS191" s="8"/>
    </row>
    <row r="192" spans="1:71" x14ac:dyDescent="0.25">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c r="BF192" s="8"/>
      <c r="BG192" s="8"/>
      <c r="BH192" s="8"/>
      <c r="BI192" s="8"/>
      <c r="BJ192" s="8"/>
      <c r="BK192" s="8"/>
      <c r="BL192" s="8"/>
      <c r="BM192" s="8"/>
      <c r="BN192" s="8"/>
      <c r="BO192" s="8"/>
      <c r="BP192" s="8"/>
      <c r="BQ192" s="8"/>
      <c r="BR192" s="8"/>
      <c r="BS192" s="8"/>
    </row>
    <row r="193" spans="1:71" x14ac:dyDescent="0.25">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c r="BM193" s="8"/>
      <c r="BN193" s="8"/>
      <c r="BO193" s="8"/>
      <c r="BP193" s="8"/>
      <c r="BQ193" s="8"/>
      <c r="BR193" s="8"/>
      <c r="BS193" s="8"/>
    </row>
    <row r="194" spans="1:71" x14ac:dyDescent="0.25">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C194" s="8"/>
      <c r="BD194" s="8"/>
      <c r="BE194" s="8"/>
      <c r="BF194" s="8"/>
      <c r="BG194" s="8"/>
      <c r="BH194" s="8"/>
      <c r="BI194" s="8"/>
      <c r="BJ194" s="8"/>
      <c r="BK194" s="8"/>
      <c r="BL194" s="8"/>
      <c r="BM194" s="8"/>
      <c r="BN194" s="8"/>
      <c r="BO194" s="8"/>
      <c r="BP194" s="8"/>
      <c r="BQ194" s="8"/>
      <c r="BR194" s="8"/>
      <c r="BS194" s="8"/>
    </row>
    <row r="195" spans="1:71" x14ac:dyDescent="0.2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8"/>
      <c r="BQ195" s="8"/>
      <c r="BR195" s="8"/>
      <c r="BS195" s="8"/>
    </row>
    <row r="196" spans="1:71" x14ac:dyDescent="0.25">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C196" s="8"/>
      <c r="BD196" s="8"/>
      <c r="BE196" s="8"/>
      <c r="BF196" s="8"/>
      <c r="BG196" s="8"/>
      <c r="BH196" s="8"/>
      <c r="BI196" s="8"/>
      <c r="BJ196" s="8"/>
      <c r="BK196" s="8"/>
      <c r="BL196" s="8"/>
      <c r="BM196" s="8"/>
      <c r="BN196" s="8"/>
      <c r="BO196" s="8"/>
      <c r="BP196" s="8"/>
      <c r="BQ196" s="8"/>
      <c r="BR196" s="8"/>
      <c r="BS196" s="8"/>
    </row>
    <row r="197" spans="1:71" x14ac:dyDescent="0.25">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c r="BM197" s="8"/>
      <c r="BN197" s="8"/>
      <c r="BO197" s="8"/>
      <c r="BP197" s="8"/>
      <c r="BQ197" s="8"/>
      <c r="BR197" s="8"/>
      <c r="BS197" s="8"/>
    </row>
    <row r="198" spans="1:71" x14ac:dyDescent="0.25">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
      <c r="BI198" s="8"/>
      <c r="BJ198" s="8"/>
      <c r="BK198" s="8"/>
      <c r="BL198" s="8"/>
      <c r="BM198" s="8"/>
      <c r="BN198" s="8"/>
      <c r="BO198" s="8"/>
      <c r="BP198" s="8"/>
      <c r="BQ198" s="8"/>
      <c r="BR198" s="8"/>
      <c r="BS198" s="8"/>
    </row>
    <row r="199" spans="1:71" x14ac:dyDescent="0.25">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c r="BJ199" s="8"/>
      <c r="BK199" s="8"/>
      <c r="BL199" s="8"/>
      <c r="BM199" s="8"/>
      <c r="BN199" s="8"/>
      <c r="BO199" s="8"/>
      <c r="BP199" s="8"/>
      <c r="BQ199" s="8"/>
      <c r="BR199" s="8"/>
      <c r="BS199" s="8"/>
    </row>
    <row r="200" spans="1:71" x14ac:dyDescent="0.25">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8"/>
      <c r="BB200" s="8"/>
      <c r="BC200" s="8"/>
      <c r="BD200" s="8"/>
      <c r="BE200" s="8"/>
      <c r="BF200" s="8"/>
      <c r="BG200" s="8"/>
      <c r="BH200" s="8"/>
      <c r="BI200" s="8"/>
      <c r="BJ200" s="8"/>
      <c r="BK200" s="8"/>
      <c r="BL200" s="8"/>
      <c r="BM200" s="8"/>
      <c r="BN200" s="8"/>
      <c r="BO200" s="8"/>
      <c r="BP200" s="8"/>
      <c r="BQ200" s="8"/>
      <c r="BR200" s="8"/>
      <c r="BS200" s="8"/>
    </row>
    <row r="201" spans="1:71" x14ac:dyDescent="0.25">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c r="BM201" s="8"/>
      <c r="BN201" s="8"/>
      <c r="BO201" s="8"/>
      <c r="BP201" s="8"/>
      <c r="BQ201" s="8"/>
      <c r="BR201" s="8"/>
      <c r="BS201" s="8"/>
    </row>
    <row r="202" spans="1:71" x14ac:dyDescent="0.25">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C202" s="8"/>
      <c r="BD202" s="8"/>
      <c r="BE202" s="8"/>
      <c r="BF202" s="8"/>
      <c r="BG202" s="8"/>
      <c r="BH202" s="8"/>
      <c r="BI202" s="8"/>
      <c r="BJ202" s="8"/>
      <c r="BK202" s="8"/>
      <c r="BL202" s="8"/>
      <c r="BM202" s="8"/>
      <c r="BN202" s="8"/>
      <c r="BO202" s="8"/>
      <c r="BP202" s="8"/>
      <c r="BQ202" s="8"/>
      <c r="BR202" s="8"/>
      <c r="BS202" s="8"/>
    </row>
    <row r="203" spans="1:71" x14ac:dyDescent="0.25">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c r="BJ203" s="8"/>
      <c r="BK203" s="8"/>
      <c r="BL203" s="8"/>
      <c r="BM203" s="8"/>
      <c r="BN203" s="8"/>
      <c r="BO203" s="8"/>
      <c r="BP203" s="8"/>
      <c r="BQ203" s="8"/>
      <c r="BR203" s="8"/>
      <c r="BS203" s="8"/>
    </row>
    <row r="204" spans="1:71" x14ac:dyDescent="0.25">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
      <c r="BI204" s="8"/>
      <c r="BJ204" s="8"/>
      <c r="BK204" s="8"/>
      <c r="BL204" s="8"/>
      <c r="BM204" s="8"/>
      <c r="BN204" s="8"/>
      <c r="BO204" s="8"/>
      <c r="BP204" s="8"/>
      <c r="BQ204" s="8"/>
      <c r="BR204" s="8"/>
      <c r="BS204" s="8"/>
    </row>
    <row r="205" spans="1:71" x14ac:dyDescent="0.2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8"/>
      <c r="BQ205" s="8"/>
      <c r="BR205" s="8"/>
      <c r="BS205" s="8"/>
    </row>
    <row r="206" spans="1:71" x14ac:dyDescent="0.25">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8"/>
      <c r="BQ206" s="8"/>
      <c r="BR206" s="8"/>
      <c r="BS206" s="8"/>
    </row>
    <row r="207" spans="1:71" x14ac:dyDescent="0.25">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8"/>
      <c r="BI207" s="8"/>
      <c r="BJ207" s="8"/>
      <c r="BK207" s="8"/>
      <c r="BL207" s="8"/>
      <c r="BM207" s="8"/>
      <c r="BN207" s="8"/>
      <c r="BO207" s="8"/>
      <c r="BP207" s="8"/>
      <c r="BQ207" s="8"/>
      <c r="BR207" s="8"/>
      <c r="BS207" s="8"/>
    </row>
    <row r="208" spans="1:71" x14ac:dyDescent="0.25">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c r="BM208" s="8"/>
      <c r="BN208" s="8"/>
      <c r="BO208" s="8"/>
      <c r="BP208" s="8"/>
      <c r="BQ208" s="8"/>
      <c r="BR208" s="8"/>
      <c r="BS208" s="8"/>
    </row>
    <row r="209" spans="1:71" x14ac:dyDescent="0.25">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c r="BJ209" s="8"/>
      <c r="BK209" s="8"/>
      <c r="BL209" s="8"/>
      <c r="BM209" s="8"/>
      <c r="BN209" s="8"/>
      <c r="BO209" s="8"/>
      <c r="BP209" s="8"/>
      <c r="BQ209" s="8"/>
      <c r="BR209" s="8"/>
      <c r="BS209" s="8"/>
    </row>
    <row r="210" spans="1:71" x14ac:dyDescent="0.25">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8"/>
      <c r="BN210" s="8"/>
      <c r="BO210" s="8"/>
      <c r="BP210" s="8"/>
      <c r="BQ210" s="8"/>
      <c r="BR210" s="8"/>
      <c r="BS210" s="8"/>
    </row>
    <row r="211" spans="1:71" x14ac:dyDescent="0.25">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c r="BD211" s="8"/>
      <c r="BE211" s="8"/>
      <c r="BF211" s="8"/>
      <c r="BG211" s="8"/>
      <c r="BH211" s="8"/>
      <c r="BI211" s="8"/>
      <c r="BJ211" s="8"/>
      <c r="BK211" s="8"/>
      <c r="BL211" s="8"/>
      <c r="BM211" s="8"/>
      <c r="BN211" s="8"/>
      <c r="BO211" s="8"/>
      <c r="BP211" s="8"/>
      <c r="BQ211" s="8"/>
      <c r="BR211" s="8"/>
      <c r="BS211" s="8"/>
    </row>
    <row r="212" spans="1:71" x14ac:dyDescent="0.25">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row>
    <row r="213" spans="1:71" x14ac:dyDescent="0.25">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c r="BJ213" s="8"/>
      <c r="BK213" s="8"/>
      <c r="BL213" s="8"/>
      <c r="BM213" s="8"/>
      <c r="BN213" s="8"/>
      <c r="BO213" s="8"/>
      <c r="BP213" s="8"/>
      <c r="BQ213" s="8"/>
      <c r="BR213" s="8"/>
      <c r="BS213" s="8"/>
    </row>
    <row r="214" spans="1:71" x14ac:dyDescent="0.25">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c r="BM214" s="8"/>
      <c r="BN214" s="8"/>
      <c r="BO214" s="8"/>
      <c r="BP214" s="8"/>
      <c r="BQ214" s="8"/>
      <c r="BR214" s="8"/>
      <c r="BS214" s="8"/>
    </row>
    <row r="215" spans="1:71" x14ac:dyDescent="0.2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row>
    <row r="216" spans="1:71" x14ac:dyDescent="0.25">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c r="BM216" s="8"/>
      <c r="BN216" s="8"/>
      <c r="BO216" s="8"/>
      <c r="BP216" s="8"/>
      <c r="BQ216" s="8"/>
      <c r="BR216" s="8"/>
      <c r="BS216" s="8"/>
    </row>
    <row r="217" spans="1:71" x14ac:dyDescent="0.25">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c r="BM217" s="8"/>
      <c r="BN217" s="8"/>
      <c r="BO217" s="8"/>
      <c r="BP217" s="8"/>
      <c r="BQ217" s="8"/>
      <c r="BR217" s="8"/>
      <c r="BS217" s="8"/>
    </row>
    <row r="218" spans="1:71" x14ac:dyDescent="0.25">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c r="BP218" s="8"/>
      <c r="BQ218" s="8"/>
      <c r="BR218" s="8"/>
      <c r="BS218" s="8"/>
    </row>
    <row r="219" spans="1:71" x14ac:dyDescent="0.25">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8"/>
      <c r="BI219" s="8"/>
      <c r="BJ219" s="8"/>
      <c r="BK219" s="8"/>
      <c r="BL219" s="8"/>
      <c r="BM219" s="8"/>
      <c r="BN219" s="8"/>
      <c r="BO219" s="8"/>
      <c r="BP219" s="8"/>
      <c r="BQ219" s="8"/>
      <c r="BR219" s="8"/>
      <c r="BS219" s="8"/>
    </row>
    <row r="220" spans="1:71" x14ac:dyDescent="0.25">
      <c r="A220" s="8"/>
      <c r="B220" s="8"/>
      <c r="C220" s="8"/>
      <c r="D220" s="8"/>
      <c r="E220" s="8"/>
      <c r="F220" s="8"/>
      <c r="G220" s="8"/>
      <c r="H220" s="8"/>
      <c r="I220" s="8"/>
      <c r="J220" s="8"/>
      <c r="K220" s="8"/>
      <c r="L220" s="8"/>
      <c r="M220" s="8"/>
      <c r="N220" s="8"/>
    </row>
    <row r="221" spans="1:71" x14ac:dyDescent="0.25">
      <c r="A221" s="8"/>
      <c r="B221" s="8"/>
      <c r="C221" s="8"/>
      <c r="D221" s="8"/>
      <c r="E221" s="8"/>
      <c r="F221" s="8"/>
      <c r="G221" s="8"/>
      <c r="H221" s="8"/>
      <c r="I221" s="8"/>
      <c r="J221" s="8"/>
      <c r="K221" s="8"/>
      <c r="L221" s="8"/>
      <c r="M221" s="8"/>
      <c r="N221" s="8"/>
    </row>
    <row r="222" spans="1:71" x14ac:dyDescent="0.25">
      <c r="A222" s="8"/>
      <c r="B222" s="8"/>
      <c r="C222" s="8"/>
      <c r="D222" s="8"/>
      <c r="E222" s="8"/>
      <c r="F222" s="8"/>
      <c r="G222" s="8"/>
      <c r="H222" s="8"/>
      <c r="I222" s="8"/>
      <c r="J222" s="8"/>
      <c r="K222" s="8"/>
      <c r="L222" s="8"/>
      <c r="M222" s="8"/>
      <c r="N222" s="8"/>
    </row>
    <row r="223" spans="1:71" x14ac:dyDescent="0.25">
      <c r="A223" s="8"/>
      <c r="B223" s="8"/>
      <c r="C223" s="8"/>
      <c r="D223" s="8"/>
      <c r="E223" s="8"/>
      <c r="F223" s="8"/>
      <c r="G223" s="8"/>
      <c r="H223" s="8"/>
      <c r="I223" s="8"/>
      <c r="J223" s="8"/>
      <c r="K223" s="8"/>
      <c r="L223" s="8"/>
      <c r="M223" s="8"/>
      <c r="N223" s="8"/>
    </row>
    <row r="224" spans="1:71" x14ac:dyDescent="0.25">
      <c r="A224" s="8"/>
      <c r="B224" s="8"/>
      <c r="C224" s="8"/>
      <c r="D224" s="8"/>
      <c r="E224" s="8"/>
      <c r="F224" s="8"/>
      <c r="G224" s="8"/>
      <c r="H224" s="8"/>
      <c r="I224" s="8"/>
      <c r="J224" s="8"/>
      <c r="K224" s="8"/>
      <c r="L224" s="8"/>
      <c r="M224" s="8"/>
      <c r="N224" s="8"/>
    </row>
    <row r="225" spans="1:14" x14ac:dyDescent="0.25">
      <c r="A225" s="8"/>
      <c r="B225" s="8"/>
      <c r="C225" s="8"/>
      <c r="D225" s="8"/>
      <c r="E225" s="8"/>
      <c r="F225" s="8"/>
      <c r="G225" s="8"/>
      <c r="H225" s="8"/>
      <c r="I225" s="8"/>
      <c r="J225" s="8"/>
      <c r="K225" s="8"/>
      <c r="L225" s="8"/>
      <c r="M225" s="8"/>
      <c r="N225" s="8"/>
    </row>
    <row r="226" spans="1:14" x14ac:dyDescent="0.25">
      <c r="A226" s="8"/>
      <c r="B226" s="8"/>
      <c r="C226" s="8"/>
      <c r="D226" s="8"/>
      <c r="E226" s="8"/>
      <c r="F226" s="8"/>
      <c r="G226" s="8"/>
      <c r="H226" s="8"/>
      <c r="I226" s="8"/>
      <c r="J226" s="8"/>
      <c r="K226" s="8"/>
      <c r="L226" s="8"/>
      <c r="M226" s="8"/>
      <c r="N226" s="8"/>
    </row>
    <row r="227" spans="1:14" x14ac:dyDescent="0.25">
      <c r="A227" s="8"/>
      <c r="B227" s="8"/>
      <c r="C227" s="8"/>
      <c r="D227" s="8"/>
      <c r="E227" s="8"/>
      <c r="F227" s="8"/>
      <c r="G227" s="8"/>
      <c r="H227" s="8"/>
      <c r="I227" s="8"/>
      <c r="J227" s="8"/>
      <c r="K227" s="8"/>
      <c r="L227" s="8"/>
      <c r="M227" s="8"/>
      <c r="N227" s="8"/>
    </row>
    <row r="228" spans="1:14" x14ac:dyDescent="0.25">
      <c r="A228" s="8"/>
      <c r="B228" s="8"/>
      <c r="C228" s="8"/>
      <c r="D228" s="8"/>
      <c r="E228" s="8"/>
      <c r="F228" s="8"/>
      <c r="G228" s="8"/>
      <c r="H228" s="8"/>
      <c r="I228" s="8"/>
      <c r="J228" s="8"/>
      <c r="K228" s="8"/>
      <c r="L228" s="8"/>
      <c r="M228" s="8"/>
      <c r="N228" s="8"/>
    </row>
    <row r="229" spans="1:14" x14ac:dyDescent="0.25">
      <c r="A229" s="8"/>
      <c r="B229" s="8"/>
      <c r="C229" s="8"/>
      <c r="D229" s="8"/>
      <c r="E229" s="8"/>
      <c r="F229" s="8"/>
      <c r="G229" s="8"/>
      <c r="H229" s="8"/>
      <c r="I229" s="8"/>
      <c r="J229" s="8"/>
      <c r="K229" s="8"/>
      <c r="L229" s="8"/>
      <c r="M229" s="8"/>
      <c r="N229" s="8"/>
    </row>
    <row r="230" spans="1:14" x14ac:dyDescent="0.25">
      <c r="A230" s="8"/>
      <c r="B230" s="8"/>
      <c r="C230" s="8"/>
      <c r="D230" s="8"/>
      <c r="E230" s="8"/>
      <c r="F230" s="8"/>
      <c r="G230" s="8"/>
      <c r="H230" s="8"/>
      <c r="I230" s="8"/>
      <c r="J230" s="8"/>
      <c r="K230" s="8"/>
      <c r="L230" s="8"/>
      <c r="M230" s="8"/>
      <c r="N230" s="8"/>
    </row>
    <row r="231" spans="1:14" x14ac:dyDescent="0.25">
      <c r="A231" s="8"/>
      <c r="B231" s="8"/>
      <c r="C231" s="8"/>
      <c r="D231" s="8"/>
      <c r="E231" s="8"/>
      <c r="F231" s="8"/>
      <c r="G231" s="8"/>
      <c r="H231" s="8"/>
      <c r="I231" s="8"/>
      <c r="J231" s="8"/>
      <c r="K231" s="8"/>
      <c r="L231" s="8"/>
      <c r="M231" s="8"/>
      <c r="N231" s="8"/>
    </row>
    <row r="232" spans="1:14" x14ac:dyDescent="0.25">
      <c r="A232" s="8"/>
      <c r="B232" s="8"/>
      <c r="C232" s="8"/>
      <c r="D232" s="8"/>
      <c r="E232" s="8"/>
      <c r="F232" s="8"/>
      <c r="G232" s="8"/>
      <c r="H232" s="8"/>
      <c r="I232" s="8"/>
      <c r="J232" s="8"/>
      <c r="K232" s="8"/>
      <c r="L232" s="8"/>
      <c r="M232" s="8"/>
      <c r="N232" s="8"/>
    </row>
    <row r="233" spans="1:14" x14ac:dyDescent="0.25">
      <c r="A233" s="8"/>
      <c r="B233" s="8"/>
      <c r="C233" s="8"/>
      <c r="D233" s="8"/>
      <c r="E233" s="8"/>
      <c r="F233" s="8"/>
      <c r="G233" s="8"/>
      <c r="H233" s="8"/>
      <c r="I233" s="8"/>
      <c r="J233" s="8"/>
      <c r="K233" s="8"/>
      <c r="L233" s="8"/>
      <c r="M233" s="8"/>
      <c r="N233" s="8"/>
    </row>
    <row r="234" spans="1:14" x14ac:dyDescent="0.25">
      <c r="A234" s="8"/>
      <c r="B234" s="8"/>
      <c r="C234" s="8"/>
      <c r="D234" s="8"/>
      <c r="E234" s="8"/>
      <c r="F234" s="8"/>
      <c r="G234" s="8"/>
      <c r="H234" s="8"/>
      <c r="I234" s="8"/>
      <c r="J234" s="8"/>
      <c r="K234" s="8"/>
      <c r="L234" s="8"/>
      <c r="M234" s="8"/>
      <c r="N234" s="8"/>
    </row>
    <row r="235" spans="1:14" x14ac:dyDescent="0.25">
      <c r="A235" s="8"/>
      <c r="B235" s="8"/>
      <c r="C235" s="8"/>
      <c r="D235" s="8"/>
      <c r="E235" s="8"/>
      <c r="F235" s="8"/>
      <c r="G235" s="8"/>
      <c r="H235" s="8"/>
      <c r="I235" s="8"/>
      <c r="J235" s="8"/>
      <c r="K235" s="8"/>
      <c r="L235" s="8"/>
      <c r="M235" s="8"/>
      <c r="N235" s="8"/>
    </row>
    <row r="236" spans="1:14" x14ac:dyDescent="0.25">
      <c r="A236" s="8"/>
      <c r="B236" s="8"/>
      <c r="C236" s="8"/>
      <c r="D236" s="8"/>
      <c r="E236" s="8"/>
      <c r="F236" s="8"/>
      <c r="G236" s="8"/>
      <c r="H236" s="8"/>
      <c r="I236" s="8"/>
      <c r="J236" s="8"/>
      <c r="K236" s="8"/>
      <c r="L236" s="8"/>
      <c r="M236" s="8"/>
      <c r="N236" s="8"/>
    </row>
    <row r="237" spans="1:14" x14ac:dyDescent="0.25">
      <c r="A237" s="8"/>
      <c r="B237" s="8"/>
      <c r="C237" s="8"/>
      <c r="D237" s="8"/>
      <c r="E237" s="8"/>
      <c r="F237" s="8"/>
      <c r="G237" s="8"/>
      <c r="H237" s="8"/>
      <c r="I237" s="8"/>
      <c r="J237" s="8"/>
      <c r="K237" s="8"/>
      <c r="L237" s="8"/>
      <c r="M237" s="8"/>
      <c r="N237" s="8"/>
    </row>
    <row r="238" spans="1:14" x14ac:dyDescent="0.25">
      <c r="A238" s="8"/>
      <c r="B238" s="8"/>
      <c r="C238" s="8"/>
      <c r="D238" s="8"/>
      <c r="E238" s="8"/>
      <c r="F238" s="8"/>
      <c r="G238" s="8"/>
      <c r="H238" s="8"/>
      <c r="I238" s="8"/>
      <c r="J238" s="8"/>
      <c r="K238" s="8"/>
      <c r="L238" s="8"/>
      <c r="M238" s="8"/>
      <c r="N238" s="8"/>
    </row>
    <row r="239" spans="1:14" x14ac:dyDescent="0.25">
      <c r="A239" s="8"/>
      <c r="B239" s="8"/>
      <c r="C239" s="8"/>
      <c r="D239" s="8"/>
      <c r="E239" s="8"/>
      <c r="F239" s="8"/>
      <c r="G239" s="8"/>
      <c r="H239" s="8"/>
      <c r="I239" s="8"/>
      <c r="J239" s="8"/>
      <c r="K239" s="8"/>
      <c r="L239" s="8"/>
      <c r="M239" s="8"/>
      <c r="N239" s="8"/>
    </row>
    <row r="240" spans="1:14" x14ac:dyDescent="0.25">
      <c r="A240" s="8"/>
      <c r="B240" s="8"/>
      <c r="C240" s="8"/>
      <c r="D240" s="8"/>
      <c r="E240" s="8"/>
      <c r="F240" s="8"/>
      <c r="G240" s="8"/>
      <c r="H240" s="8"/>
      <c r="I240" s="8"/>
      <c r="J240" s="8"/>
      <c r="K240" s="8"/>
      <c r="L240" s="8"/>
      <c r="M240" s="8"/>
      <c r="N240" s="8"/>
    </row>
    <row r="241" spans="1:14" x14ac:dyDescent="0.25">
      <c r="A241" s="8"/>
      <c r="B241" s="8"/>
      <c r="C241" s="8"/>
      <c r="D241" s="8"/>
      <c r="E241" s="8"/>
      <c r="F241" s="8"/>
      <c r="G241" s="8"/>
      <c r="H241" s="8"/>
      <c r="I241" s="8"/>
      <c r="J241" s="8"/>
      <c r="K241" s="8"/>
      <c r="L241" s="8"/>
      <c r="M241" s="8"/>
      <c r="N241" s="8"/>
    </row>
    <row r="242" spans="1:14" x14ac:dyDescent="0.25">
      <c r="A242" s="8"/>
      <c r="B242" s="8"/>
      <c r="C242" s="8"/>
      <c r="D242" s="8"/>
      <c r="E242" s="8"/>
      <c r="F242" s="8"/>
      <c r="G242" s="8"/>
      <c r="H242" s="8"/>
      <c r="I242" s="8"/>
      <c r="J242" s="8"/>
      <c r="K242" s="8"/>
      <c r="L242" s="8"/>
      <c r="M242" s="8"/>
      <c r="N242" s="8"/>
    </row>
    <row r="243" spans="1:14" x14ac:dyDescent="0.25">
      <c r="A243" s="8"/>
      <c r="B243" s="8"/>
      <c r="C243" s="8"/>
      <c r="D243" s="8"/>
      <c r="E243" s="8"/>
      <c r="F243" s="8"/>
      <c r="G243" s="8"/>
      <c r="H243" s="8"/>
      <c r="I243" s="8"/>
      <c r="J243" s="8"/>
      <c r="K243" s="8"/>
      <c r="L243" s="8"/>
      <c r="M243" s="8"/>
      <c r="N243" s="8"/>
    </row>
    <row r="244" spans="1:14" x14ac:dyDescent="0.25">
      <c r="A244" s="8"/>
      <c r="B244" s="8"/>
      <c r="C244" s="8"/>
      <c r="D244" s="8"/>
      <c r="E244" s="8"/>
      <c r="F244" s="8"/>
      <c r="G244" s="8"/>
      <c r="H244" s="8"/>
      <c r="I244" s="8"/>
      <c r="J244" s="8"/>
      <c r="K244" s="8"/>
      <c r="L244" s="8"/>
      <c r="M244" s="8"/>
      <c r="N244" s="8"/>
    </row>
    <row r="245" spans="1:14" x14ac:dyDescent="0.25">
      <c r="A245" s="8"/>
      <c r="B245" s="8"/>
      <c r="C245" s="8"/>
      <c r="D245" s="8"/>
      <c r="E245" s="8"/>
      <c r="F245" s="8"/>
      <c r="G245" s="8"/>
      <c r="H245" s="8"/>
      <c r="I245" s="8"/>
      <c r="J245" s="8"/>
      <c r="K245" s="8"/>
      <c r="L245" s="8"/>
      <c r="M245" s="8"/>
      <c r="N245" s="8"/>
    </row>
    <row r="246" spans="1:14" x14ac:dyDescent="0.25">
      <c r="A246" s="8"/>
      <c r="B246" s="8"/>
      <c r="C246" s="8"/>
      <c r="D246" s="8"/>
      <c r="E246" s="8"/>
      <c r="F246" s="8"/>
      <c r="G246" s="8"/>
      <c r="H246" s="8"/>
      <c r="I246" s="8"/>
      <c r="J246" s="8"/>
      <c r="K246" s="8"/>
      <c r="L246" s="8"/>
      <c r="M246" s="8"/>
      <c r="N246" s="8"/>
    </row>
    <row r="247" spans="1:14" x14ac:dyDescent="0.25">
      <c r="A247" s="8"/>
      <c r="B247" s="8"/>
      <c r="C247" s="8"/>
      <c r="D247" s="8"/>
      <c r="E247" s="8"/>
      <c r="F247" s="8"/>
      <c r="G247" s="8"/>
      <c r="H247" s="8"/>
      <c r="I247" s="8"/>
      <c r="J247" s="8"/>
      <c r="K247" s="8"/>
      <c r="L247" s="8"/>
      <c r="M247" s="8"/>
      <c r="N247" s="8"/>
    </row>
    <row r="248" spans="1:14" x14ac:dyDescent="0.25">
      <c r="A248" s="8"/>
      <c r="B248" s="8"/>
      <c r="C248" s="8"/>
      <c r="D248" s="8"/>
      <c r="E248" s="8"/>
      <c r="F248" s="8"/>
      <c r="G248" s="8"/>
      <c r="H248" s="8"/>
      <c r="I248" s="8"/>
      <c r="J248" s="8"/>
      <c r="K248" s="8"/>
      <c r="L248" s="8"/>
      <c r="M248" s="8"/>
      <c r="N248" s="8"/>
    </row>
    <row r="249" spans="1:14" x14ac:dyDescent="0.25">
      <c r="A249" s="8"/>
      <c r="B249" s="8"/>
      <c r="C249" s="8"/>
      <c r="D249" s="8"/>
      <c r="E249" s="8"/>
      <c r="F249" s="8"/>
      <c r="G249" s="8"/>
      <c r="H249" s="8"/>
      <c r="I249" s="8"/>
      <c r="J249" s="8"/>
      <c r="K249" s="8"/>
      <c r="L249" s="8"/>
      <c r="M249" s="8"/>
      <c r="N249" s="8"/>
    </row>
    <row r="250" spans="1:14" x14ac:dyDescent="0.25">
      <c r="A250" s="8"/>
      <c r="B250" s="8"/>
      <c r="C250" s="8"/>
      <c r="D250" s="8"/>
      <c r="E250" s="8"/>
      <c r="F250" s="8"/>
      <c r="G250" s="8"/>
      <c r="H250" s="8"/>
      <c r="I250" s="8"/>
      <c r="J250" s="8"/>
      <c r="K250" s="8"/>
      <c r="L250" s="8"/>
      <c r="M250" s="8"/>
      <c r="N250" s="8"/>
    </row>
    <row r="251" spans="1:14" x14ac:dyDescent="0.25">
      <c r="A251" s="8"/>
      <c r="B251" s="8"/>
      <c r="C251" s="8"/>
      <c r="D251" s="8"/>
      <c r="E251" s="8"/>
      <c r="F251" s="8"/>
      <c r="G251" s="8"/>
      <c r="H251" s="8"/>
      <c r="I251" s="8"/>
      <c r="J251" s="8"/>
      <c r="K251" s="8"/>
      <c r="L251" s="8"/>
      <c r="M251" s="8"/>
      <c r="N251" s="8"/>
    </row>
    <row r="252" spans="1:14" x14ac:dyDescent="0.25">
      <c r="A252" s="8"/>
      <c r="B252" s="8"/>
      <c r="C252" s="8"/>
      <c r="D252" s="8"/>
      <c r="E252" s="8"/>
      <c r="F252" s="8"/>
      <c r="G252" s="8"/>
      <c r="H252" s="8"/>
      <c r="I252" s="8"/>
      <c r="J252" s="8"/>
      <c r="K252" s="8"/>
      <c r="L252" s="8"/>
      <c r="M252" s="8"/>
      <c r="N252" s="8"/>
    </row>
    <row r="253" spans="1:14" x14ac:dyDescent="0.25">
      <c r="A253" s="8"/>
      <c r="B253" s="8"/>
      <c r="C253" s="8"/>
      <c r="D253" s="8"/>
      <c r="E253" s="8"/>
      <c r="F253" s="8"/>
      <c r="G253" s="8"/>
      <c r="H253" s="8"/>
      <c r="I253" s="8"/>
      <c r="J253" s="8"/>
      <c r="K253" s="8"/>
      <c r="L253" s="8"/>
      <c r="M253" s="8"/>
      <c r="N253" s="8"/>
    </row>
    <row r="254" spans="1:14" x14ac:dyDescent="0.25">
      <c r="A254" s="8"/>
      <c r="B254" s="8"/>
      <c r="C254" s="8"/>
      <c r="D254" s="8"/>
      <c r="E254" s="8"/>
      <c r="F254" s="8"/>
      <c r="G254" s="8"/>
      <c r="H254" s="8"/>
      <c r="I254" s="8"/>
      <c r="J254" s="8"/>
      <c r="K254" s="8"/>
      <c r="L254" s="8"/>
      <c r="M254" s="8"/>
      <c r="N254" s="8"/>
    </row>
    <row r="255" spans="1:14" x14ac:dyDescent="0.25">
      <c r="A255" s="8"/>
      <c r="B255" s="8"/>
      <c r="C255" s="8"/>
      <c r="D255" s="8"/>
      <c r="E255" s="8"/>
      <c r="F255" s="8"/>
      <c r="G255" s="8"/>
      <c r="H255" s="8"/>
      <c r="I255" s="8"/>
      <c r="J255" s="8"/>
      <c r="K255" s="8"/>
      <c r="L255" s="8"/>
      <c r="M255" s="8"/>
      <c r="N255" s="8"/>
    </row>
    <row r="256" spans="1:14" x14ac:dyDescent="0.25">
      <c r="A256" s="8"/>
      <c r="B256" s="8"/>
      <c r="C256" s="8"/>
      <c r="D256" s="8"/>
      <c r="E256" s="8"/>
      <c r="F256" s="8"/>
      <c r="G256" s="8"/>
      <c r="H256" s="8"/>
      <c r="I256" s="8"/>
      <c r="J256" s="8"/>
      <c r="K256" s="8"/>
      <c r="L256" s="8"/>
      <c r="M256" s="8"/>
      <c r="N256" s="8"/>
    </row>
    <row r="257" spans="1:14" x14ac:dyDescent="0.25">
      <c r="A257" s="8"/>
      <c r="B257" s="8"/>
      <c r="C257" s="8"/>
      <c r="D257" s="8"/>
      <c r="E257" s="8"/>
      <c r="F257" s="8"/>
      <c r="G257" s="8"/>
      <c r="H257" s="8"/>
      <c r="I257" s="8"/>
      <c r="J257" s="8"/>
      <c r="K257" s="8"/>
      <c r="L257" s="8"/>
      <c r="M257" s="8"/>
      <c r="N257" s="8"/>
    </row>
    <row r="258" spans="1:14" x14ac:dyDescent="0.25">
      <c r="A258" s="8"/>
      <c r="B258" s="8"/>
      <c r="C258" s="8"/>
      <c r="D258" s="8"/>
      <c r="E258" s="8"/>
      <c r="F258" s="8"/>
      <c r="G258" s="8"/>
      <c r="H258" s="8"/>
      <c r="I258" s="8"/>
      <c r="J258" s="8"/>
      <c r="K258" s="8"/>
      <c r="L258" s="8"/>
      <c r="M258" s="8"/>
      <c r="N258" s="8"/>
    </row>
    <row r="259" spans="1:14" x14ac:dyDescent="0.25">
      <c r="A259" s="8"/>
      <c r="B259" s="8"/>
      <c r="C259" s="8"/>
      <c r="D259" s="8"/>
      <c r="E259" s="8"/>
      <c r="F259" s="8"/>
      <c r="G259" s="8"/>
      <c r="H259" s="8"/>
      <c r="I259" s="8"/>
      <c r="J259" s="8"/>
      <c r="K259" s="8"/>
      <c r="L259" s="8"/>
      <c r="M259" s="8"/>
      <c r="N259" s="8"/>
    </row>
    <row r="260" spans="1:14" x14ac:dyDescent="0.25">
      <c r="A260" s="8"/>
      <c r="B260" s="8"/>
      <c r="C260" s="8"/>
      <c r="D260" s="8"/>
      <c r="E260" s="8"/>
      <c r="F260" s="8"/>
      <c r="G260" s="8"/>
      <c r="H260" s="8"/>
      <c r="I260" s="8"/>
      <c r="J260" s="8"/>
      <c r="K260" s="8"/>
      <c r="L260" s="8"/>
      <c r="M260" s="8"/>
      <c r="N260" s="8"/>
    </row>
    <row r="261" spans="1:14" x14ac:dyDescent="0.25">
      <c r="A261" s="8"/>
      <c r="B261" s="8"/>
      <c r="C261" s="8"/>
      <c r="D261" s="8"/>
      <c r="E261" s="8"/>
      <c r="F261" s="8"/>
      <c r="G261" s="8"/>
      <c r="H261" s="8"/>
      <c r="I261" s="8"/>
      <c r="J261" s="8"/>
      <c r="K261" s="8"/>
      <c r="L261" s="8"/>
      <c r="M261" s="8"/>
      <c r="N261" s="8"/>
    </row>
    <row r="262" spans="1:14" x14ac:dyDescent="0.25">
      <c r="A262" s="8"/>
      <c r="B262" s="8"/>
      <c r="C262" s="8"/>
      <c r="D262" s="8"/>
      <c r="E262" s="8"/>
      <c r="F262" s="8"/>
      <c r="G262" s="8"/>
      <c r="H262" s="8"/>
      <c r="I262" s="8"/>
      <c r="J262" s="8"/>
      <c r="K262" s="8"/>
      <c r="L262" s="8"/>
      <c r="M262" s="8"/>
      <c r="N262" s="8"/>
    </row>
    <row r="263" spans="1:14" x14ac:dyDescent="0.25">
      <c r="A263" s="8"/>
      <c r="B263" s="8"/>
      <c r="C263" s="8"/>
      <c r="D263" s="8"/>
      <c r="E263" s="8"/>
      <c r="F263" s="8"/>
      <c r="G263" s="8"/>
      <c r="H263" s="8"/>
      <c r="I263" s="8"/>
      <c r="J263" s="8"/>
      <c r="K263" s="8"/>
      <c r="L263" s="8"/>
      <c r="M263" s="8"/>
      <c r="N263" s="8"/>
    </row>
    <row r="264" spans="1:14" x14ac:dyDescent="0.25">
      <c r="A264" s="8"/>
      <c r="B264" s="8"/>
      <c r="C264" s="8"/>
      <c r="D264" s="8"/>
      <c r="E264" s="8"/>
      <c r="F264" s="8"/>
      <c r="G264" s="8"/>
      <c r="H264" s="8"/>
      <c r="I264" s="8"/>
      <c r="J264" s="8"/>
      <c r="K264" s="8"/>
      <c r="L264" s="8"/>
      <c r="M264" s="8"/>
      <c r="N264" s="8"/>
    </row>
    <row r="265" spans="1:14" x14ac:dyDescent="0.25">
      <c r="A265" s="8"/>
      <c r="B265" s="8"/>
      <c r="C265" s="8"/>
      <c r="D265" s="8"/>
      <c r="E265" s="8"/>
      <c r="F265" s="8"/>
      <c r="G265" s="8"/>
      <c r="H265" s="8"/>
      <c r="I265" s="8"/>
      <c r="J265" s="8"/>
      <c r="K265" s="8"/>
      <c r="L265" s="8"/>
      <c r="M265" s="8"/>
      <c r="N265" s="8"/>
    </row>
    <row r="266" spans="1:14" x14ac:dyDescent="0.25">
      <c r="A266" s="8"/>
      <c r="B266" s="8"/>
      <c r="C266" s="8"/>
      <c r="D266" s="8"/>
      <c r="E266" s="8"/>
      <c r="F266" s="8"/>
      <c r="G266" s="8"/>
      <c r="H266" s="8"/>
      <c r="I266" s="8"/>
      <c r="J266" s="8"/>
      <c r="K266" s="8"/>
      <c r="L266" s="8"/>
      <c r="M266" s="8"/>
      <c r="N266" s="8"/>
    </row>
    <row r="267" spans="1:14" x14ac:dyDescent="0.25">
      <c r="A267" s="8"/>
      <c r="B267" s="8"/>
      <c r="C267" s="8"/>
      <c r="D267" s="8"/>
      <c r="E267" s="8"/>
      <c r="F267" s="8"/>
      <c r="G267" s="8"/>
      <c r="H267" s="8"/>
      <c r="I267" s="8"/>
      <c r="J267" s="8"/>
      <c r="K267" s="8"/>
      <c r="L267" s="8"/>
      <c r="M267" s="8"/>
      <c r="N267" s="8"/>
    </row>
    <row r="268" spans="1:14" x14ac:dyDescent="0.25">
      <c r="A268" s="8"/>
      <c r="B268" s="8"/>
      <c r="C268" s="8"/>
      <c r="D268" s="8"/>
      <c r="E268" s="8"/>
      <c r="F268" s="8"/>
      <c r="G268" s="8"/>
      <c r="H268" s="8"/>
      <c r="I268" s="8"/>
      <c r="J268" s="8"/>
      <c r="K268" s="8"/>
      <c r="L268" s="8"/>
      <c r="M268" s="8"/>
      <c r="N268" s="8"/>
    </row>
    <row r="269" spans="1:14" x14ac:dyDescent="0.25">
      <c r="A269" s="8"/>
      <c r="B269" s="8"/>
      <c r="C269" s="8"/>
      <c r="D269" s="8"/>
      <c r="E269" s="8"/>
      <c r="F269" s="8"/>
      <c r="G269" s="8"/>
      <c r="H269" s="8"/>
      <c r="I269" s="8"/>
      <c r="J269" s="8"/>
      <c r="K269" s="8"/>
      <c r="L269" s="8"/>
      <c r="M269" s="8"/>
      <c r="N269" s="8"/>
    </row>
    <row r="270" spans="1:14" x14ac:dyDescent="0.25">
      <c r="A270" s="8"/>
      <c r="B270" s="8"/>
      <c r="C270" s="8"/>
      <c r="D270" s="8"/>
      <c r="E270" s="8"/>
      <c r="F270" s="8"/>
      <c r="G270" s="8"/>
      <c r="H270" s="8"/>
      <c r="I270" s="8"/>
      <c r="J270" s="8"/>
      <c r="K270" s="8"/>
      <c r="L270" s="8"/>
      <c r="M270" s="8"/>
      <c r="N270" s="8"/>
    </row>
    <row r="271" spans="1:14" x14ac:dyDescent="0.25">
      <c r="A271" s="8"/>
      <c r="B271" s="8"/>
      <c r="C271" s="8"/>
      <c r="D271" s="8"/>
      <c r="E271" s="8"/>
      <c r="F271" s="8"/>
      <c r="G271" s="8"/>
      <c r="H271" s="8"/>
      <c r="I271" s="8"/>
      <c r="J271" s="8"/>
      <c r="K271" s="8"/>
      <c r="L271" s="8"/>
      <c r="M271" s="8"/>
      <c r="N271" s="8"/>
    </row>
    <row r="272" spans="1:14" x14ac:dyDescent="0.25">
      <c r="A272" s="8"/>
      <c r="B272" s="8"/>
      <c r="C272" s="8"/>
      <c r="D272" s="8"/>
      <c r="E272" s="8"/>
      <c r="F272" s="8"/>
      <c r="G272" s="8"/>
      <c r="H272" s="8"/>
      <c r="I272" s="8"/>
      <c r="J272" s="8"/>
      <c r="K272" s="8"/>
      <c r="L272" s="8"/>
      <c r="M272" s="8"/>
      <c r="N272" s="8"/>
    </row>
  </sheetData>
  <mergeCells count="14">
    <mergeCell ref="A13:A20"/>
    <mergeCell ref="A24:A31"/>
    <mergeCell ref="A35:A42"/>
    <mergeCell ref="A46:A53"/>
    <mergeCell ref="A57:A64"/>
    <mergeCell ref="A68:A71"/>
    <mergeCell ref="A72:A75"/>
    <mergeCell ref="A76:A87"/>
    <mergeCell ref="K9:M11"/>
    <mergeCell ref="K2:M3"/>
    <mergeCell ref="K4:M5"/>
    <mergeCell ref="K6:M8"/>
    <mergeCell ref="A7:J11"/>
    <mergeCell ref="A3:J6"/>
  </mergeCells>
  <conditionalFormatting sqref="D15:D20">
    <cfRule type="cellIs" dxfId="24" priority="25" operator="equal">
      <formula>"ja"</formula>
    </cfRule>
  </conditionalFormatting>
  <conditionalFormatting sqref="D26:D31">
    <cfRule type="cellIs" dxfId="23" priority="20" operator="equal">
      <formula>"ja"</formula>
    </cfRule>
  </conditionalFormatting>
  <conditionalFormatting sqref="D37:D42">
    <cfRule type="cellIs" dxfId="22" priority="15" operator="equal">
      <formula>"ja"</formula>
    </cfRule>
  </conditionalFormatting>
  <conditionalFormatting sqref="D48:D53">
    <cfRule type="cellIs" dxfId="21" priority="10" operator="equal">
      <formula>"ja"</formula>
    </cfRule>
  </conditionalFormatting>
  <conditionalFormatting sqref="D59:D64">
    <cfRule type="cellIs" dxfId="20" priority="5" operator="equal">
      <formula>"ja"</formula>
    </cfRule>
  </conditionalFormatting>
  <conditionalFormatting sqref="G15:G20">
    <cfRule type="cellIs" dxfId="19" priority="24" operator="equal">
      <formula>"ja"</formula>
    </cfRule>
  </conditionalFormatting>
  <conditionalFormatting sqref="G26:G31">
    <cfRule type="cellIs" dxfId="18" priority="19" operator="equal">
      <formula>"ja"</formula>
    </cfRule>
  </conditionalFormatting>
  <conditionalFormatting sqref="G37:G42">
    <cfRule type="cellIs" dxfId="17" priority="14" operator="equal">
      <formula>"ja"</formula>
    </cfRule>
  </conditionalFormatting>
  <conditionalFormatting sqref="G48:G53">
    <cfRule type="cellIs" dxfId="16" priority="9" operator="equal">
      <formula>"ja"</formula>
    </cfRule>
  </conditionalFormatting>
  <conditionalFormatting sqref="G59:G64">
    <cfRule type="cellIs" dxfId="15" priority="4" operator="equal">
      <formula>"ja"</formula>
    </cfRule>
  </conditionalFormatting>
  <conditionalFormatting sqref="J15:J20">
    <cfRule type="cellIs" dxfId="14" priority="23" operator="equal">
      <formula>"ja"</formula>
    </cfRule>
  </conditionalFormatting>
  <conditionalFormatting sqref="J26:J31">
    <cfRule type="cellIs" dxfId="13" priority="18" operator="equal">
      <formula>"ja"</formula>
    </cfRule>
  </conditionalFormatting>
  <conditionalFormatting sqref="J37:J42">
    <cfRule type="cellIs" dxfId="12" priority="13" operator="equal">
      <formula>"ja"</formula>
    </cfRule>
  </conditionalFormatting>
  <conditionalFormatting sqref="J48:J53">
    <cfRule type="cellIs" dxfId="11" priority="8" operator="equal">
      <formula>"ja"</formula>
    </cfRule>
  </conditionalFormatting>
  <conditionalFormatting sqref="J59:J64">
    <cfRule type="cellIs" dxfId="10" priority="3" operator="equal">
      <formula>"ja"</formula>
    </cfRule>
  </conditionalFormatting>
  <conditionalFormatting sqref="M15:M20">
    <cfRule type="cellIs" dxfId="9" priority="22" operator="equal">
      <formula>"ja"</formula>
    </cfRule>
  </conditionalFormatting>
  <conditionalFormatting sqref="M26:M31">
    <cfRule type="cellIs" dxfId="8" priority="17" operator="equal">
      <formula>"ja"</formula>
    </cfRule>
  </conditionalFormatting>
  <conditionalFormatting sqref="M37:M42">
    <cfRule type="cellIs" dxfId="7" priority="12" operator="equal">
      <formula>"ja"</formula>
    </cfRule>
  </conditionalFormatting>
  <conditionalFormatting sqref="M48:M53">
    <cfRule type="cellIs" dxfId="6" priority="7" operator="equal">
      <formula>"ja"</formula>
    </cfRule>
  </conditionalFormatting>
  <conditionalFormatting sqref="M59:M64">
    <cfRule type="cellIs" dxfId="5" priority="2" operator="equal">
      <formula>"ja"</formula>
    </cfRule>
  </conditionalFormatting>
  <conditionalFormatting sqref="P15:P20">
    <cfRule type="cellIs" dxfId="4" priority="21" operator="equal">
      <formula>"ja"</formula>
    </cfRule>
  </conditionalFormatting>
  <conditionalFormatting sqref="P26:P31">
    <cfRule type="cellIs" dxfId="3" priority="16" operator="equal">
      <formula>"ja"</formula>
    </cfRule>
  </conditionalFormatting>
  <conditionalFormatting sqref="P37:P42">
    <cfRule type="cellIs" dxfId="2" priority="11" operator="equal">
      <formula>"ja"</formula>
    </cfRule>
  </conditionalFormatting>
  <conditionalFormatting sqref="P48:P53">
    <cfRule type="cellIs" dxfId="1" priority="6" operator="equal">
      <formula>"ja"</formula>
    </cfRule>
  </conditionalFormatting>
  <conditionalFormatting sqref="P59:P64">
    <cfRule type="cellIs" dxfId="0" priority="1" operator="equal">
      <formula>"ja"</formula>
    </cfRule>
  </conditionalFormatting>
  <dataValidations count="7">
    <dataValidation type="list" allowBlank="1" showInputMessage="1" showErrorMessage="1" sqref="B48:B53 B59:B64 B37:B42 B26:B31 B15:B20" xr:uid="{00000000-0002-0000-0000-000000000000}">
      <formula1>$B$92:$B$102</formula1>
    </dataValidation>
    <dataValidation type="list" allowBlank="1" showInputMessage="1" showErrorMessage="1" sqref="D15:D20 M15:M20 G15:G20 J15:J20 P15:P20 D26:D31 M26:M31 G26:G31 J26:J31 P26:P31 D37:D42 M37:M42 G37:G42 J37:J42 P37:P42 D48:D53 M48:M53 G48:G53 J48:J53 P48:P53 D59:D64 M59:M64 G59:G64 J59:J64 P59:P64" xr:uid="{00000000-0002-0000-0000-000001000000}">
      <formula1>"ja"</formula1>
    </dataValidation>
    <dataValidation type="list" allowBlank="1" showInputMessage="1" showErrorMessage="1" sqref="E15:E20 E26:E31 E37:E42 E48:E53 E59:E64" xr:uid="{00000000-0002-0000-0000-000004000000}">
      <formula1>$E$92:$E$106</formula1>
    </dataValidation>
    <dataValidation type="list" allowBlank="1" showInputMessage="1" showErrorMessage="1" sqref="N59:N64" xr:uid="{00000000-0002-0000-0000-000005000000}">
      <formula1>$N$92:$N$102</formula1>
    </dataValidation>
    <dataValidation type="list" allowBlank="1" showInputMessage="1" showErrorMessage="1" sqref="N15:N20 N26:N31 N37:N42 N48:N53" xr:uid="{00000000-0002-0000-0000-000009000000}">
      <formula1>$N$92:$N$97</formula1>
    </dataValidation>
    <dataValidation type="list" allowBlank="1" showInputMessage="1" showErrorMessage="1" sqref="H59:H64 H48:H53 H37:H42 H26:H31 H15:H20" xr:uid="{00000000-0002-0000-0000-000003000000}">
      <formula1>$H$92:$H$116</formula1>
    </dataValidation>
    <dataValidation type="list" allowBlank="1" showInputMessage="1" showErrorMessage="1" sqref="K59:K64 K48:K53 K37:K42 K26:K31 K15:K20" xr:uid="{00000000-0002-0000-0000-000002000000}">
      <formula1>$K$92:$K$120</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Persoonlijke studieplanning</vt:lpstr>
    </vt:vector>
  </TitlesOfParts>
  <Company>TU Delft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Gijs Hendrickx</dc:creator>
  <cp:lastModifiedBy>Imke Hoevenaars</cp:lastModifiedBy>
  <dcterms:created xsi:type="dcterms:W3CDTF">2018-03-07T09:24:21Z</dcterms:created>
  <dcterms:modified xsi:type="dcterms:W3CDTF">2026-09-23T11:22:39Z</dcterms:modified>
</cp:coreProperties>
</file>